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16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<sst xmlns="http://schemas.openxmlformats.org/spreadsheetml/2006/main" count="1278" uniqueCount="373">
  <si>
    <t>1</t>
  </si>
  <si>
    <t>114</t>
  </si>
  <si>
    <t>Kádár Kitti</t>
  </si>
  <si>
    <t>0:04:16</t>
  </si>
  <si>
    <t>0:04:23</t>
  </si>
  <si>
    <t>0:04:29</t>
  </si>
  <si>
    <t>0:04:27</t>
  </si>
  <si>
    <t>0:04:34</t>
  </si>
  <si>
    <t>0:04:33</t>
  </si>
  <si>
    <t>0:04:32</t>
  </si>
  <si>
    <t>0:04:35</t>
  </si>
  <si>
    <t>0:04:24</t>
  </si>
  <si>
    <t>2</t>
  </si>
  <si>
    <t>112</t>
  </si>
  <si>
    <t>Dr. Sulyok Anita</t>
  </si>
  <si>
    <t>0:04:28</t>
  </si>
  <si>
    <t>0:04:38</t>
  </si>
  <si>
    <t>0:04:45</t>
  </si>
  <si>
    <t>0:04:50</t>
  </si>
  <si>
    <t>0:05:23</t>
  </si>
  <si>
    <t>0:05:04</t>
  </si>
  <si>
    <t>0:05:09</t>
  </si>
  <si>
    <t>0:05:18</t>
  </si>
  <si>
    <t>0:05:27</t>
  </si>
  <si>
    <t/>
  </si>
  <si>
    <t>3</t>
  </si>
  <si>
    <t>160</t>
  </si>
  <si>
    <t xml:space="preserve">Rajnai Bernadette </t>
  </si>
  <si>
    <t>0:05:32</t>
  </si>
  <si>
    <t>0:05:38</t>
  </si>
  <si>
    <t>0:05:36</t>
  </si>
  <si>
    <t>0:05:33</t>
  </si>
  <si>
    <t>0:05:31</t>
  </si>
  <si>
    <t>0:05:34</t>
  </si>
  <si>
    <t>4</t>
  </si>
  <si>
    <t>162</t>
  </si>
  <si>
    <t>Andrássyné Dolog Éva</t>
  </si>
  <si>
    <t>0:05:49</t>
  </si>
  <si>
    <t>0:06:03</t>
  </si>
  <si>
    <t>0:05:59</t>
  </si>
  <si>
    <t>0:05:56</t>
  </si>
  <si>
    <t>0:06:02</t>
  </si>
  <si>
    <t>0:06:06</t>
  </si>
  <si>
    <t>0:06:09</t>
  </si>
  <si>
    <t>0:06:08</t>
  </si>
  <si>
    <t>0:06:20</t>
  </si>
  <si>
    <t>5</t>
  </si>
  <si>
    <t>158</t>
  </si>
  <si>
    <t>Tóth Enikő</t>
  </si>
  <si>
    <t>0:06:25</t>
  </si>
  <si>
    <t>0:06:39</t>
  </si>
  <si>
    <t>0:06:43</t>
  </si>
  <si>
    <t>0:06:46</t>
  </si>
  <si>
    <t>0:06:42</t>
  </si>
  <si>
    <t>0:06:45</t>
  </si>
  <si>
    <t>0:06:29</t>
  </si>
  <si>
    <t>6</t>
  </si>
  <si>
    <t>153</t>
  </si>
  <si>
    <t>Sebők Krisztina</t>
  </si>
  <si>
    <t>0:06:05</t>
  </si>
  <si>
    <t>0:07:16</t>
  </si>
  <si>
    <t>0:07:01</t>
  </si>
  <si>
    <t>0:07:13</t>
  </si>
  <si>
    <t>0:07:12</t>
  </si>
  <si>
    <t>0:07:20</t>
  </si>
  <si>
    <t>0:07:28</t>
  </si>
  <si>
    <t>Helyezés</t>
  </si>
  <si>
    <t>Rajtszám</t>
  </si>
  <si>
    <t>Név</t>
  </si>
  <si>
    <t>1 kör</t>
  </si>
  <si>
    <t>2 kör</t>
  </si>
  <si>
    <t>3 kör</t>
  </si>
  <si>
    <t>4 kör</t>
  </si>
  <si>
    <t>5 kör</t>
  </si>
  <si>
    <t>6 kör</t>
  </si>
  <si>
    <t>7 kör</t>
  </si>
  <si>
    <t>8 kör</t>
  </si>
  <si>
    <t>9 kör</t>
  </si>
  <si>
    <t>10 kör</t>
  </si>
  <si>
    <t>11 kör</t>
  </si>
  <si>
    <t>12 kör</t>
  </si>
  <si>
    <t>13 kör</t>
  </si>
  <si>
    <t>Tört kör</t>
  </si>
  <si>
    <t>Összesen</t>
  </si>
  <si>
    <t>120</t>
  </si>
  <si>
    <t>Kiss Szabolcs</t>
  </si>
  <si>
    <t>0:03:49</t>
  </si>
  <si>
    <t>0:03:55</t>
  </si>
  <si>
    <t>0:04:04</t>
  </si>
  <si>
    <t>0:04:13</t>
  </si>
  <si>
    <t>0:04:12</t>
  </si>
  <si>
    <t>0:04:14</t>
  </si>
  <si>
    <t>0:04:19</t>
  </si>
  <si>
    <t>0:04:11</t>
  </si>
  <si>
    <t>0:04:08</t>
  </si>
  <si>
    <t>113</t>
  </si>
  <si>
    <t xml:space="preserve">Erdős László </t>
  </si>
  <si>
    <t>0:03:51</t>
  </si>
  <si>
    <t>0:04:20</t>
  </si>
  <si>
    <t>0:04:25</t>
  </si>
  <si>
    <t>0:04:26</t>
  </si>
  <si>
    <t>0:04:15</t>
  </si>
  <si>
    <t>119</t>
  </si>
  <si>
    <t>Seres János</t>
  </si>
  <si>
    <t>0:04:36</t>
  </si>
  <si>
    <t>0:04:42</t>
  </si>
  <si>
    <t>0:04:47</t>
  </si>
  <si>
    <t>0:04:49</t>
  </si>
  <si>
    <t>0:04:48</t>
  </si>
  <si>
    <t>0:04:43</t>
  </si>
  <si>
    <t>118</t>
  </si>
  <si>
    <t>Tarr Péter Sándor</t>
  </si>
  <si>
    <t>0:04:37</t>
  </si>
  <si>
    <t>0:04:40</t>
  </si>
  <si>
    <t>0:04:46</t>
  </si>
  <si>
    <t>0:04:39</t>
  </si>
  <si>
    <t>115</t>
  </si>
  <si>
    <t>Csernik Kornél</t>
  </si>
  <si>
    <t>0:04:56</t>
  </si>
  <si>
    <t>0:05:10</t>
  </si>
  <si>
    <t>157</t>
  </si>
  <si>
    <t>Surman Krisztián</t>
  </si>
  <si>
    <t>0:05:25</t>
  </si>
  <si>
    <t>0:05:44</t>
  </si>
  <si>
    <t>0:05:19</t>
  </si>
  <si>
    <t>7</t>
  </si>
  <si>
    <t>161</t>
  </si>
  <si>
    <t xml:space="preserve">Andrássy Béla </t>
  </si>
  <si>
    <t>0:05:43</t>
  </si>
  <si>
    <t>0:05:46</t>
  </si>
  <si>
    <t>0:05:41</t>
  </si>
  <si>
    <t>0:05:39</t>
  </si>
  <si>
    <t>8</t>
  </si>
  <si>
    <t>159</t>
  </si>
  <si>
    <t>Csupor Antal</t>
  </si>
  <si>
    <t>0:05:42</t>
  </si>
  <si>
    <t>0:05:45</t>
  </si>
  <si>
    <t>0:05:47</t>
  </si>
  <si>
    <t>0:05:51</t>
  </si>
  <si>
    <t>0:05:48</t>
  </si>
  <si>
    <t>0:05:54</t>
  </si>
  <si>
    <t>121</t>
  </si>
  <si>
    <t>Kiss András</t>
  </si>
  <si>
    <t>0:05:40</t>
  </si>
  <si>
    <t>0:06:53</t>
  </si>
  <si>
    <t>0:05:50</t>
  </si>
  <si>
    <t>100</t>
  </si>
  <si>
    <t>Kis Dániel</t>
  </si>
  <si>
    <t>0:06:41</t>
  </si>
  <si>
    <t>0:07:08</t>
  </si>
  <si>
    <t>0:06:52</t>
  </si>
  <si>
    <t>0:06:16</t>
  </si>
  <si>
    <t>11</t>
  </si>
  <si>
    <t>116</t>
  </si>
  <si>
    <t>Schulcz Béla</t>
  </si>
  <si>
    <t>0:06:32</t>
  </si>
  <si>
    <t>0:06:36</t>
  </si>
  <si>
    <t>0:06:38</t>
  </si>
  <si>
    <t>0:06:44</t>
  </si>
  <si>
    <t>0:06:49</t>
  </si>
  <si>
    <t>0:06:33</t>
  </si>
  <si>
    <t>1 órás Nő</t>
  </si>
  <si>
    <t>1 órás Férfi</t>
  </si>
  <si>
    <t>14 kör</t>
  </si>
  <si>
    <t>2 órás Nő</t>
  </si>
  <si>
    <t>219</t>
  </si>
  <si>
    <t xml:space="preserve">Lázárné Tallér Anita </t>
  </si>
  <si>
    <t>0:05:52</t>
  </si>
  <si>
    <t>0:05:58</t>
  </si>
  <si>
    <t>0:06:14</t>
  </si>
  <si>
    <t>0:06:04</t>
  </si>
  <si>
    <t>0:06:10</t>
  </si>
  <si>
    <t>0:06:13</t>
  </si>
  <si>
    <t>0:06:18</t>
  </si>
  <si>
    <t>0:06:31</t>
  </si>
  <si>
    <t>0:06:19</t>
  </si>
  <si>
    <t>0:06:23</t>
  </si>
  <si>
    <t>0:06:28</t>
  </si>
  <si>
    <t>0:06:07</t>
  </si>
  <si>
    <t>222</t>
  </si>
  <si>
    <t>Dollákné Drabant Zsuzsanna</t>
  </si>
  <si>
    <t>0:06:51</t>
  </si>
  <si>
    <t>0:06:55</t>
  </si>
  <si>
    <t>0:06:58</t>
  </si>
  <si>
    <t>0:07:10</t>
  </si>
  <si>
    <t>0:07:05</t>
  </si>
  <si>
    <t>0:07:04</t>
  </si>
  <si>
    <t>2 órás Férfi</t>
  </si>
  <si>
    <t>221</t>
  </si>
  <si>
    <t>Székely Loránd</t>
  </si>
  <si>
    <t>0:05:16</t>
  </si>
  <si>
    <t>0:05:22</t>
  </si>
  <si>
    <t>0:05:30</t>
  </si>
  <si>
    <t>0:05:53</t>
  </si>
  <si>
    <t>0:05:26</t>
  </si>
  <si>
    <t>0:05:29</t>
  </si>
  <si>
    <t>0:04:41</t>
  </si>
  <si>
    <t>220</t>
  </si>
  <si>
    <t xml:space="preserve">Lázár Viktor Antal </t>
  </si>
  <si>
    <t>0:05:06</t>
  </si>
  <si>
    <t>0:04:57</t>
  </si>
  <si>
    <t>0:05:00</t>
  </si>
  <si>
    <t>0:05:14</t>
  </si>
  <si>
    <t>0:05:24</t>
  </si>
  <si>
    <t>0:05:20</t>
  </si>
  <si>
    <t>0:05:35</t>
  </si>
  <si>
    <t>223</t>
  </si>
  <si>
    <t>Rácz Zoltán</t>
  </si>
  <si>
    <t>0:05:37</t>
  </si>
  <si>
    <t>0:05:57</t>
  </si>
  <si>
    <t>218</t>
  </si>
  <si>
    <t>0:04:21</t>
  </si>
  <si>
    <t>0:04:31</t>
  </si>
  <si>
    <t>0:04:30</t>
  </si>
  <si>
    <t>Kazai István</t>
  </si>
  <si>
    <t>15 kör</t>
  </si>
  <si>
    <t>16 kör</t>
  </si>
  <si>
    <t>17 kör</t>
  </si>
  <si>
    <t>18 kör</t>
  </si>
  <si>
    <t>19 kör</t>
  </si>
  <si>
    <t>20 kör</t>
  </si>
  <si>
    <t>21 kör</t>
  </si>
  <si>
    <t>22 kör</t>
  </si>
  <si>
    <t>23 kör</t>
  </si>
  <si>
    <t>24 kör</t>
  </si>
  <si>
    <t>25 kör</t>
  </si>
  <si>
    <t>26 kör</t>
  </si>
  <si>
    <t>328</t>
  </si>
  <si>
    <t>Botka Annamária</t>
  </si>
  <si>
    <t>0:06:11</t>
  </si>
  <si>
    <t>0:07:24</t>
  </si>
  <si>
    <t>325</t>
  </si>
  <si>
    <t>Nagyné Farkas Katalin</t>
  </si>
  <si>
    <t>0:05:55</t>
  </si>
  <si>
    <t>0:06:01</t>
  </si>
  <si>
    <t>0:06:00</t>
  </si>
  <si>
    <t>0:06:22</t>
  </si>
  <si>
    <t>0:06:37</t>
  </si>
  <si>
    <t>0:07:33</t>
  </si>
  <si>
    <t>0:06:34</t>
  </si>
  <si>
    <t>0:06:21</t>
  </si>
  <si>
    <t>3 órás Nő</t>
  </si>
  <si>
    <t>324</t>
  </si>
  <si>
    <t>Zsombok Gyula</t>
  </si>
  <si>
    <t>0:05:15</t>
  </si>
  <si>
    <t>0:05:08</t>
  </si>
  <si>
    <t>0:04:58</t>
  </si>
  <si>
    <t>0:04:53</t>
  </si>
  <si>
    <t>0:04:55</t>
  </si>
  <si>
    <t>0:04:52</t>
  </si>
  <si>
    <t>0:05:05</t>
  </si>
  <si>
    <t>0:05:12</t>
  </si>
  <si>
    <t>0:05:07</t>
  </si>
  <si>
    <t>0:04:54</t>
  </si>
  <si>
    <t>327</t>
  </si>
  <si>
    <t xml:space="preserve">Kiss Richárd János </t>
  </si>
  <si>
    <t>0:04:51</t>
  </si>
  <si>
    <t>0:04:59</t>
  </si>
  <si>
    <t>0:05:01</t>
  </si>
  <si>
    <t>0:05:17</t>
  </si>
  <si>
    <t>0:05:13</t>
  </si>
  <si>
    <t>0:05:11</t>
  </si>
  <si>
    <t>322</t>
  </si>
  <si>
    <t>Bótai János</t>
  </si>
  <si>
    <t>0:05:28</t>
  </si>
  <si>
    <t>0:05:21</t>
  </si>
  <si>
    <t>0:05:02</t>
  </si>
  <si>
    <t>326</t>
  </si>
  <si>
    <t>Németh Csaba</t>
  </si>
  <si>
    <t>0:07:00</t>
  </si>
  <si>
    <t>0:07:17</t>
  </si>
  <si>
    <t>323</t>
  </si>
  <si>
    <t>Gáspár Sándor</t>
  </si>
  <si>
    <t>0:08:12</t>
  </si>
  <si>
    <t>0:07:46</t>
  </si>
  <si>
    <t>0:07:43</t>
  </si>
  <si>
    <t>0:07:50</t>
  </si>
  <si>
    <t>0:07:56</t>
  </si>
  <si>
    <t>0:07:49</t>
  </si>
  <si>
    <t>0:08:17</t>
  </si>
  <si>
    <t>0:07:53</t>
  </si>
  <si>
    <t>0:08:00</t>
  </si>
  <si>
    <t>0:08:14</t>
  </si>
  <si>
    <t>0:07:58</t>
  </si>
  <si>
    <t>0:08:26</t>
  </si>
  <si>
    <t>0:08:42</t>
  </si>
  <si>
    <t>0:08:03</t>
  </si>
  <si>
    <t>0:09:09</t>
  </si>
  <si>
    <t>0:10:51</t>
  </si>
  <si>
    <t>3 órás Férfi</t>
  </si>
  <si>
    <t>3 órás Csapat</t>
  </si>
  <si>
    <t>Csapatnév</t>
  </si>
  <si>
    <t>Csapattagok</t>
  </si>
  <si>
    <t>Mojzes brothers</t>
  </si>
  <si>
    <t>Csapat szellem</t>
  </si>
  <si>
    <t>0:05:03</t>
  </si>
  <si>
    <t>0:06:12</t>
  </si>
  <si>
    <t>0:06:26</t>
  </si>
  <si>
    <t>0:06:17</t>
  </si>
  <si>
    <t>27 kör</t>
  </si>
  <si>
    <t>28 kör</t>
  </si>
  <si>
    <t>29 kör</t>
  </si>
  <si>
    <t>30 kör</t>
  </si>
  <si>
    <t>31 kör</t>
  </si>
  <si>
    <t>32 kör</t>
  </si>
  <si>
    <t>33 kör</t>
  </si>
  <si>
    <t>34 kör</t>
  </si>
  <si>
    <t>35 kör</t>
  </si>
  <si>
    <t>Mojzes Gábor, Mojzes Zsolt</t>
  </si>
  <si>
    <t>Patai Béla, Patai Mira, Patainé Andrea, Tonté Tamás, Nagy Letícia, Csatai Flóra</t>
  </si>
  <si>
    <t>6 órás Nő</t>
  </si>
  <si>
    <t>654</t>
  </si>
  <si>
    <t>Vágóné Türei Márta</t>
  </si>
  <si>
    <t>0:06:24</t>
  </si>
  <si>
    <t>0:07:06</t>
  </si>
  <si>
    <t>0:06:27</t>
  </si>
  <si>
    <t>0:06:35</t>
  </si>
  <si>
    <t>0:07:09</t>
  </si>
  <si>
    <t>0:06:50</t>
  </si>
  <si>
    <t>0:07:18</t>
  </si>
  <si>
    <t>0:06:54</t>
  </si>
  <si>
    <t>0:07:14</t>
  </si>
  <si>
    <t>0:07:51</t>
  </si>
  <si>
    <t>0:07:03</t>
  </si>
  <si>
    <t>0:07:25</t>
  </si>
  <si>
    <t>0:07:23</t>
  </si>
  <si>
    <t>0:07:15</t>
  </si>
  <si>
    <t>6 órás Férfi</t>
  </si>
  <si>
    <t>656</t>
  </si>
  <si>
    <t xml:space="preserve">Steiner Dezső </t>
  </si>
  <si>
    <t>0:06:48</t>
  </si>
  <si>
    <t>0:09:25</t>
  </si>
  <si>
    <t>646</t>
  </si>
  <si>
    <t>Antal Zsolt</t>
  </si>
  <si>
    <t>0:07:34</t>
  </si>
  <si>
    <t>0:07:37</t>
  </si>
  <si>
    <t>0:06:15</t>
  </si>
  <si>
    <t>0:06:30</t>
  </si>
  <si>
    <t>0:09:02</t>
  </si>
  <si>
    <t>0:07:02</t>
  </si>
  <si>
    <t>0:08:57</t>
  </si>
  <si>
    <t>0:07:36</t>
  </si>
  <si>
    <t>0:10:09</t>
  </si>
  <si>
    <t>0:07:32</t>
  </si>
  <si>
    <t>0:09:52</t>
  </si>
  <si>
    <t>0:15:27</t>
  </si>
  <si>
    <t>0:07:40</t>
  </si>
  <si>
    <t>0:18:14</t>
  </si>
  <si>
    <t>36 kör</t>
  </si>
  <si>
    <t>37 kör</t>
  </si>
  <si>
    <t>38 kör</t>
  </si>
  <si>
    <t>39 kör</t>
  </si>
  <si>
    <t>40 kör</t>
  </si>
  <si>
    <t>41 kör</t>
  </si>
  <si>
    <t>42 kör</t>
  </si>
  <si>
    <t>43 kör</t>
  </si>
  <si>
    <t>44 kör</t>
  </si>
  <si>
    <t>45 kör</t>
  </si>
  <si>
    <t>46 kör</t>
  </si>
  <si>
    <t>47 kör</t>
  </si>
  <si>
    <t>48 kör</t>
  </si>
  <si>
    <t>49 kör</t>
  </si>
  <si>
    <t>50 kör</t>
  </si>
  <si>
    <t>51 kör</t>
  </si>
  <si>
    <t>52 kör</t>
  </si>
  <si>
    <t>53 kör</t>
  </si>
  <si>
    <t>54 kör</t>
  </si>
  <si>
    <t>55 kör</t>
  </si>
  <si>
    <t>56 kör</t>
  </si>
  <si>
    <t>57 kör</t>
  </si>
  <si>
    <t>58 kör</t>
  </si>
  <si>
    <t>59 kör</t>
  </si>
  <si>
    <t>60 kör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</si>
</sst>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1"/>
  <sheetViews>
    <sheetView tabSelected="1" zoomScale="168" zoomScaleNormal="168" zoomScalePageLayoutView="0" workbookViewId="0" topLeftCell="A1">
      <selection activeCell="C5" sqref="C5"/>
    </sheetView>
  </sheetViews>
  <sheetFormatPr defaultColWidth="9.140625" defaultRowHeight="15"/>
  <cols>
    <col min="1" max="1" width="7.7109375" style="0" customWidth="1"/>
    <col min="2" max="2" width="14.28125" style="0" customWidth="1"/>
    <col min="3" max="3" width="41.00390625" style="0" customWidth="1"/>
  </cols>
  <sheetData>
    <row r="1" spans="1:3" ht="15">
      <c r="A1" s="6" t="s">
        <v>161</v>
      </c>
      <c r="B1" s="7"/>
      <c r="C1" s="7"/>
    </row>
    <row r="2" spans="1:18" ht="14.25">
      <c r="A2" s="1" t="s">
        <v>66</v>
      </c>
      <c r="B2" s="1" t="s">
        <v>67</v>
      </c>
      <c r="C2" s="1" t="s">
        <v>68</v>
      </c>
      <c r="D2" s="1" t="s">
        <v>69</v>
      </c>
      <c r="E2" s="1" t="s">
        <v>70</v>
      </c>
      <c r="F2" s="1" t="s">
        <v>71</v>
      </c>
      <c r="G2" s="1" t="s">
        <v>72</v>
      </c>
      <c r="H2" s="1" t="s">
        <v>73</v>
      </c>
      <c r="I2" s="1" t="s">
        <v>74</v>
      </c>
      <c r="J2" s="1" t="s">
        <v>75</v>
      </c>
      <c r="K2" s="1" t="s">
        <v>76</v>
      </c>
      <c r="L2" s="1" t="s">
        <v>77</v>
      </c>
      <c r="M2" s="1" t="s">
        <v>78</v>
      </c>
      <c r="N2" s="1" t="s">
        <v>79</v>
      </c>
      <c r="O2" s="1" t="s">
        <v>80</v>
      </c>
      <c r="P2" s="1" t="s">
        <v>81</v>
      </c>
      <c r="Q2" s="1" t="s">
        <v>82</v>
      </c>
      <c r="R2" s="1" t="s">
        <v>83</v>
      </c>
    </row>
    <row r="3" spans="1:18" ht="14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7</v>
      </c>
      <c r="J3" t="s">
        <v>7</v>
      </c>
      <c r="K3" t="s">
        <v>8</v>
      </c>
      <c r="L3" t="s">
        <v>9</v>
      </c>
      <c r="M3" t="s">
        <v>7</v>
      </c>
      <c r="N3" t="s">
        <v>10</v>
      </c>
      <c r="O3" t="s">
        <v>8</v>
      </c>
      <c r="P3" t="s">
        <v>11</v>
      </c>
      <c r="Q3">
        <v>405</v>
      </c>
      <c r="R3">
        <f>13*1005+Q3</f>
        <v>13470</v>
      </c>
    </row>
    <row r="4" spans="1:18" ht="14.25">
      <c r="A4" t="s">
        <v>12</v>
      </c>
      <c r="B4" t="s">
        <v>13</v>
      </c>
      <c r="C4" t="s">
        <v>14</v>
      </c>
      <c r="D4" t="s">
        <v>3</v>
      </c>
      <c r="E4" t="s">
        <v>15</v>
      </c>
      <c r="F4" t="s">
        <v>16</v>
      </c>
      <c r="G4" t="s">
        <v>17</v>
      </c>
      <c r="H4" t="s">
        <v>18</v>
      </c>
      <c r="I4" t="s">
        <v>19</v>
      </c>
      <c r="J4" t="s">
        <v>20</v>
      </c>
      <c r="K4" t="s">
        <v>21</v>
      </c>
      <c r="L4" t="s">
        <v>19</v>
      </c>
      <c r="M4" t="s">
        <v>22</v>
      </c>
      <c r="N4" t="s">
        <v>23</v>
      </c>
      <c r="O4" t="s">
        <v>21</v>
      </c>
      <c r="Q4">
        <v>40</v>
      </c>
      <c r="R4">
        <f>12*1005+Q4</f>
        <v>12100</v>
      </c>
    </row>
    <row r="5" spans="1:18" ht="14.25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30</v>
      </c>
      <c r="J5" t="s">
        <v>33</v>
      </c>
      <c r="K5" t="s">
        <v>29</v>
      </c>
      <c r="L5" t="s">
        <v>30</v>
      </c>
      <c r="M5" t="s">
        <v>33</v>
      </c>
      <c r="Q5">
        <v>790</v>
      </c>
      <c r="R5">
        <f>10*1005+Q5</f>
        <v>10840</v>
      </c>
    </row>
    <row r="6" spans="1:18" ht="14.25">
      <c r="A6" t="s">
        <v>34</v>
      </c>
      <c r="B6" t="s">
        <v>35</v>
      </c>
      <c r="C6" t="s">
        <v>36</v>
      </c>
      <c r="D6" t="s">
        <v>37</v>
      </c>
      <c r="E6" t="s">
        <v>38</v>
      </c>
      <c r="F6" t="s">
        <v>39</v>
      </c>
      <c r="G6" t="s">
        <v>40</v>
      </c>
      <c r="H6" t="s">
        <v>41</v>
      </c>
      <c r="I6" t="s">
        <v>42</v>
      </c>
      <c r="J6" t="s">
        <v>43</v>
      </c>
      <c r="K6" t="s">
        <v>44</v>
      </c>
      <c r="L6" t="s">
        <v>45</v>
      </c>
      <c r="Q6">
        <v>930</v>
      </c>
      <c r="R6">
        <f>9*1005+Q6</f>
        <v>9975</v>
      </c>
    </row>
    <row r="7" spans="1:18" ht="14.25">
      <c r="A7" t="s">
        <v>46</v>
      </c>
      <c r="B7" t="s">
        <v>47</v>
      </c>
      <c r="C7" t="s">
        <v>48</v>
      </c>
      <c r="D7" t="s">
        <v>49</v>
      </c>
      <c r="E7" t="s">
        <v>50</v>
      </c>
      <c r="F7" t="s">
        <v>51</v>
      </c>
      <c r="G7" t="s">
        <v>52</v>
      </c>
      <c r="H7" t="s">
        <v>53</v>
      </c>
      <c r="I7" t="s">
        <v>54</v>
      </c>
      <c r="J7" t="s">
        <v>53</v>
      </c>
      <c r="K7" t="s">
        <v>54</v>
      </c>
      <c r="L7" t="s">
        <v>55</v>
      </c>
      <c r="Q7">
        <v>20</v>
      </c>
      <c r="R7">
        <f>9*1005+Q7</f>
        <v>9065</v>
      </c>
    </row>
    <row r="8" spans="1:18" ht="14.25">
      <c r="A8" t="s">
        <v>56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63</v>
      </c>
      <c r="Q8">
        <v>455</v>
      </c>
      <c r="R8">
        <f>8*1005+Q8</f>
        <v>8495</v>
      </c>
    </row>
    <row r="10" spans="1:3" ht="15">
      <c r="A10" s="6" t="s">
        <v>162</v>
      </c>
      <c r="B10" s="7"/>
      <c r="C10" s="7"/>
    </row>
    <row r="11" spans="1:19" ht="14.25">
      <c r="A11" s="1" t="s">
        <v>66</v>
      </c>
      <c r="B11" s="1" t="s">
        <v>67</v>
      </c>
      <c r="C11" s="1" t="s">
        <v>68</v>
      </c>
      <c r="D11" s="1" t="s">
        <v>69</v>
      </c>
      <c r="E11" s="1" t="s">
        <v>70</v>
      </c>
      <c r="F11" s="1" t="s">
        <v>71</v>
      </c>
      <c r="G11" s="1" t="s">
        <v>72</v>
      </c>
      <c r="H11" s="1" t="s">
        <v>73</v>
      </c>
      <c r="I11" s="1" t="s">
        <v>74</v>
      </c>
      <c r="J11" s="1" t="s">
        <v>75</v>
      </c>
      <c r="K11" s="1" t="s">
        <v>76</v>
      </c>
      <c r="L11" s="1" t="s">
        <v>77</v>
      </c>
      <c r="M11" s="1" t="s">
        <v>78</v>
      </c>
      <c r="N11" s="1" t="s">
        <v>79</v>
      </c>
      <c r="O11" s="1" t="s">
        <v>80</v>
      </c>
      <c r="P11" s="1" t="s">
        <v>81</v>
      </c>
      <c r="Q11" s="1" t="s">
        <v>163</v>
      </c>
      <c r="R11" s="1" t="s">
        <v>82</v>
      </c>
      <c r="S11" s="1" t="s">
        <v>83</v>
      </c>
    </row>
    <row r="12" spans="1:19" ht="14.25">
      <c r="A12" t="s">
        <v>0</v>
      </c>
      <c r="B12" t="s">
        <v>84</v>
      </c>
      <c r="C12" t="s">
        <v>85</v>
      </c>
      <c r="D12" t="s">
        <v>86</v>
      </c>
      <c r="E12" t="s">
        <v>87</v>
      </c>
      <c r="F12" t="s">
        <v>88</v>
      </c>
      <c r="G12" t="s">
        <v>89</v>
      </c>
      <c r="H12" t="s">
        <v>90</v>
      </c>
      <c r="I12" t="s">
        <v>91</v>
      </c>
      <c r="J12" t="s">
        <v>89</v>
      </c>
      <c r="K12" t="s">
        <v>91</v>
      </c>
      <c r="L12" t="s">
        <v>90</v>
      </c>
      <c r="M12" t="s">
        <v>92</v>
      </c>
      <c r="N12" t="s">
        <v>3</v>
      </c>
      <c r="O12" t="s">
        <v>3</v>
      </c>
      <c r="P12" t="s">
        <v>93</v>
      </c>
      <c r="Q12" t="s">
        <v>94</v>
      </c>
      <c r="R12">
        <v>425</v>
      </c>
      <c r="S12">
        <f>14*1005+R12</f>
        <v>14495</v>
      </c>
    </row>
    <row r="13" spans="1:19" ht="14.25">
      <c r="A13" t="s">
        <v>12</v>
      </c>
      <c r="B13" t="s">
        <v>95</v>
      </c>
      <c r="C13" t="s">
        <v>96</v>
      </c>
      <c r="D13" t="s">
        <v>97</v>
      </c>
      <c r="E13" t="s">
        <v>88</v>
      </c>
      <c r="F13" t="s">
        <v>90</v>
      </c>
      <c r="G13" t="s">
        <v>89</v>
      </c>
      <c r="H13" t="s">
        <v>3</v>
      </c>
      <c r="I13" t="s">
        <v>92</v>
      </c>
      <c r="J13" t="s">
        <v>92</v>
      </c>
      <c r="K13" t="s">
        <v>98</v>
      </c>
      <c r="L13" t="s">
        <v>92</v>
      </c>
      <c r="M13" t="s">
        <v>4</v>
      </c>
      <c r="N13" t="s">
        <v>99</v>
      </c>
      <c r="O13" t="s">
        <v>5</v>
      </c>
      <c r="P13" t="s">
        <v>100</v>
      </c>
      <c r="Q13" t="s">
        <v>101</v>
      </c>
      <c r="R13">
        <v>51</v>
      </c>
      <c r="S13">
        <f>14*1005+R13</f>
        <v>14121</v>
      </c>
    </row>
    <row r="14" spans="1:19" ht="14.25">
      <c r="A14" t="s">
        <v>25</v>
      </c>
      <c r="B14" t="s">
        <v>102</v>
      </c>
      <c r="C14" t="s">
        <v>103</v>
      </c>
      <c r="D14" t="s">
        <v>99</v>
      </c>
      <c r="E14" t="s">
        <v>7</v>
      </c>
      <c r="F14" t="s">
        <v>104</v>
      </c>
      <c r="G14" t="s">
        <v>8</v>
      </c>
      <c r="H14" t="s">
        <v>7</v>
      </c>
      <c r="I14" t="s">
        <v>104</v>
      </c>
      <c r="J14" t="s">
        <v>105</v>
      </c>
      <c r="K14" t="s">
        <v>106</v>
      </c>
      <c r="L14" t="s">
        <v>107</v>
      </c>
      <c r="M14" t="s">
        <v>108</v>
      </c>
      <c r="N14" t="s">
        <v>109</v>
      </c>
      <c r="O14" t="s">
        <v>9</v>
      </c>
      <c r="P14" t="s">
        <v>100</v>
      </c>
      <c r="R14">
        <v>15</v>
      </c>
      <c r="S14">
        <f>13*1005+R14</f>
        <v>13080</v>
      </c>
    </row>
    <row r="15" spans="1:19" ht="14.25">
      <c r="A15" t="s">
        <v>34</v>
      </c>
      <c r="B15" t="s">
        <v>110</v>
      </c>
      <c r="C15" t="s">
        <v>111</v>
      </c>
      <c r="D15" t="s">
        <v>90</v>
      </c>
      <c r="E15" t="s">
        <v>112</v>
      </c>
      <c r="F15" t="s">
        <v>113</v>
      </c>
      <c r="G15" t="s">
        <v>105</v>
      </c>
      <c r="H15" t="s">
        <v>107</v>
      </c>
      <c r="I15" t="s">
        <v>114</v>
      </c>
      <c r="J15" t="s">
        <v>106</v>
      </c>
      <c r="K15" t="s">
        <v>106</v>
      </c>
      <c r="L15" t="s">
        <v>114</v>
      </c>
      <c r="M15" t="s">
        <v>114</v>
      </c>
      <c r="N15" t="s">
        <v>109</v>
      </c>
      <c r="O15" t="s">
        <v>115</v>
      </c>
      <c r="R15">
        <v>940</v>
      </c>
      <c r="S15">
        <f>12*1005+R15</f>
        <v>13000</v>
      </c>
    </row>
    <row r="16" spans="1:19" ht="14.25">
      <c r="A16" t="s">
        <v>46</v>
      </c>
      <c r="B16" t="s">
        <v>116</v>
      </c>
      <c r="C16" t="s">
        <v>117</v>
      </c>
      <c r="D16" t="s">
        <v>90</v>
      </c>
      <c r="E16" t="s">
        <v>15</v>
      </c>
      <c r="F16" t="s">
        <v>10</v>
      </c>
      <c r="G16" t="s">
        <v>112</v>
      </c>
      <c r="H16" t="s">
        <v>104</v>
      </c>
      <c r="I16" t="s">
        <v>17</v>
      </c>
      <c r="J16" t="s">
        <v>108</v>
      </c>
      <c r="K16" t="s">
        <v>18</v>
      </c>
      <c r="L16" t="s">
        <v>118</v>
      </c>
      <c r="M16" t="s">
        <v>118</v>
      </c>
      <c r="N16" t="s">
        <v>20</v>
      </c>
      <c r="O16" t="s">
        <v>119</v>
      </c>
      <c r="R16">
        <v>640</v>
      </c>
      <c r="S16">
        <f>12*1005+R16</f>
        <v>12700</v>
      </c>
    </row>
    <row r="17" spans="1:19" ht="14.25">
      <c r="A17" t="s">
        <v>56</v>
      </c>
      <c r="B17" t="s">
        <v>120</v>
      </c>
      <c r="C17" t="s">
        <v>121</v>
      </c>
      <c r="D17" t="s">
        <v>122</v>
      </c>
      <c r="E17" t="s">
        <v>31</v>
      </c>
      <c r="F17" t="s">
        <v>123</v>
      </c>
      <c r="G17" t="s">
        <v>32</v>
      </c>
      <c r="H17" t="s">
        <v>31</v>
      </c>
      <c r="I17" t="s">
        <v>30</v>
      </c>
      <c r="J17" t="s">
        <v>33</v>
      </c>
      <c r="K17" t="s">
        <v>28</v>
      </c>
      <c r="L17" t="s">
        <v>124</v>
      </c>
      <c r="M17" t="s">
        <v>30</v>
      </c>
      <c r="R17">
        <v>995</v>
      </c>
      <c r="S17">
        <f>10*1005+R17</f>
        <v>11045</v>
      </c>
    </row>
    <row r="18" spans="1:19" ht="14.25">
      <c r="A18" t="s">
        <v>125</v>
      </c>
      <c r="B18" t="s">
        <v>126</v>
      </c>
      <c r="C18" t="s">
        <v>127</v>
      </c>
      <c r="D18" t="s">
        <v>30</v>
      </c>
      <c r="E18" t="s">
        <v>123</v>
      </c>
      <c r="F18" t="s">
        <v>128</v>
      </c>
      <c r="G18" t="s">
        <v>129</v>
      </c>
      <c r="H18" t="s">
        <v>123</v>
      </c>
      <c r="I18" t="s">
        <v>128</v>
      </c>
      <c r="J18" t="s">
        <v>40</v>
      </c>
      <c r="K18" t="s">
        <v>128</v>
      </c>
      <c r="L18" t="s">
        <v>130</v>
      </c>
      <c r="M18" t="s">
        <v>131</v>
      </c>
      <c r="R18">
        <v>500</v>
      </c>
      <c r="S18">
        <f>10*1005+R18</f>
        <v>10550</v>
      </c>
    </row>
    <row r="19" spans="1:19" ht="14.25">
      <c r="A19" t="s">
        <v>132</v>
      </c>
      <c r="B19" t="s">
        <v>133</v>
      </c>
      <c r="C19" t="s">
        <v>134</v>
      </c>
      <c r="D19" t="s">
        <v>29</v>
      </c>
      <c r="E19" t="s">
        <v>33</v>
      </c>
      <c r="F19" t="s">
        <v>135</v>
      </c>
      <c r="G19" t="s">
        <v>136</v>
      </c>
      <c r="H19" t="s">
        <v>123</v>
      </c>
      <c r="I19" t="s">
        <v>137</v>
      </c>
      <c r="J19" t="s">
        <v>138</v>
      </c>
      <c r="K19" t="s">
        <v>139</v>
      </c>
      <c r="L19" t="s">
        <v>140</v>
      </c>
      <c r="M19" t="s">
        <v>128</v>
      </c>
      <c r="R19">
        <v>460</v>
      </c>
      <c r="S19">
        <f>10*1005+R19</f>
        <v>10510</v>
      </c>
    </row>
    <row r="20" spans="1:19" ht="14.25">
      <c r="A20" s="3">
        <v>9</v>
      </c>
      <c r="B20" t="s">
        <v>146</v>
      </c>
      <c r="C20" t="s">
        <v>147</v>
      </c>
      <c r="D20" t="s">
        <v>17</v>
      </c>
      <c r="E20" t="s">
        <v>49</v>
      </c>
      <c r="F20" t="s">
        <v>148</v>
      </c>
      <c r="G20" t="s">
        <v>149</v>
      </c>
      <c r="H20" t="s">
        <v>150</v>
      </c>
      <c r="I20" t="s">
        <v>148</v>
      </c>
      <c r="J20" t="s">
        <v>38</v>
      </c>
      <c r="K20" t="s">
        <v>40</v>
      </c>
      <c r="L20" t="s">
        <v>151</v>
      </c>
      <c r="M20" t="s">
        <v>41</v>
      </c>
      <c r="R20">
        <v>540</v>
      </c>
      <c r="S20">
        <f>10*1005+R20</f>
        <v>10590</v>
      </c>
    </row>
    <row r="21" spans="1:19" ht="14.25">
      <c r="A21" s="3">
        <v>10</v>
      </c>
      <c r="B21" t="s">
        <v>141</v>
      </c>
      <c r="C21" t="s">
        <v>142</v>
      </c>
      <c r="D21" t="s">
        <v>128</v>
      </c>
      <c r="E21" t="s">
        <v>33</v>
      </c>
      <c r="F21" t="s">
        <v>130</v>
      </c>
      <c r="G21" t="s">
        <v>143</v>
      </c>
      <c r="H21" t="s">
        <v>29</v>
      </c>
      <c r="I21" t="s">
        <v>130</v>
      </c>
      <c r="J21" t="s">
        <v>136</v>
      </c>
      <c r="K21" t="s">
        <v>144</v>
      </c>
      <c r="L21" t="s">
        <v>145</v>
      </c>
      <c r="M21" t="s">
        <v>139</v>
      </c>
      <c r="R21">
        <v>350</v>
      </c>
      <c r="S21">
        <f>10*1005+R21</f>
        <v>10400</v>
      </c>
    </row>
    <row r="22" spans="1:19" ht="14.25">
      <c r="A22" t="s">
        <v>152</v>
      </c>
      <c r="B22" t="s">
        <v>153</v>
      </c>
      <c r="C22" t="s">
        <v>154</v>
      </c>
      <c r="D22" t="s">
        <v>148</v>
      </c>
      <c r="E22" t="s">
        <v>155</v>
      </c>
      <c r="F22" t="s">
        <v>156</v>
      </c>
      <c r="G22" t="s">
        <v>157</v>
      </c>
      <c r="H22" t="s">
        <v>158</v>
      </c>
      <c r="I22" t="s">
        <v>54</v>
      </c>
      <c r="J22" t="s">
        <v>51</v>
      </c>
      <c r="K22" t="s">
        <v>159</v>
      </c>
      <c r="L22" t="s">
        <v>160</v>
      </c>
      <c r="R22">
        <v>1</v>
      </c>
      <c r="S22">
        <f>9*1005+R22</f>
        <v>9046</v>
      </c>
    </row>
    <row r="24" spans="1:3" ht="15">
      <c r="A24" s="6" t="s">
        <v>164</v>
      </c>
      <c r="B24" s="7"/>
      <c r="C24" s="7"/>
    </row>
    <row r="25" spans="1:24" ht="14.25">
      <c r="A25" s="1" t="s">
        <v>66</v>
      </c>
      <c r="B25" s="1" t="s">
        <v>67</v>
      </c>
      <c r="C25" s="1" t="s">
        <v>68</v>
      </c>
      <c r="D25" s="1" t="s">
        <v>69</v>
      </c>
      <c r="E25" s="1" t="s">
        <v>70</v>
      </c>
      <c r="F25" s="1" t="s">
        <v>71</v>
      </c>
      <c r="G25" s="1" t="s">
        <v>72</v>
      </c>
      <c r="H25" s="1" t="s">
        <v>73</v>
      </c>
      <c r="I25" s="1" t="s">
        <v>74</v>
      </c>
      <c r="J25" s="1" t="s">
        <v>75</v>
      </c>
      <c r="K25" s="1" t="s">
        <v>76</v>
      </c>
      <c r="L25" s="1" t="s">
        <v>77</v>
      </c>
      <c r="M25" s="1" t="s">
        <v>78</v>
      </c>
      <c r="N25" s="1" t="s">
        <v>79</v>
      </c>
      <c r="O25" s="1" t="s">
        <v>80</v>
      </c>
      <c r="P25" s="1" t="s">
        <v>81</v>
      </c>
      <c r="Q25" s="1" t="s">
        <v>163</v>
      </c>
      <c r="R25" s="1" t="s">
        <v>215</v>
      </c>
      <c r="S25" s="1" t="s">
        <v>216</v>
      </c>
      <c r="T25" s="1" t="s">
        <v>217</v>
      </c>
      <c r="U25" s="1" t="s">
        <v>218</v>
      </c>
      <c r="V25" s="1" t="s">
        <v>219</v>
      </c>
      <c r="W25" s="1" t="s">
        <v>82</v>
      </c>
      <c r="X25" s="1" t="s">
        <v>83</v>
      </c>
    </row>
    <row r="26" spans="1:24" ht="14.25">
      <c r="A26" t="s">
        <v>0</v>
      </c>
      <c r="B26" t="s">
        <v>165</v>
      </c>
      <c r="C26" t="s">
        <v>166</v>
      </c>
      <c r="D26" t="s">
        <v>145</v>
      </c>
      <c r="E26" t="s">
        <v>167</v>
      </c>
      <c r="F26" t="s">
        <v>138</v>
      </c>
      <c r="G26" t="s">
        <v>168</v>
      </c>
      <c r="H26" t="s">
        <v>40</v>
      </c>
      <c r="I26" t="s">
        <v>38</v>
      </c>
      <c r="J26" t="s">
        <v>169</v>
      </c>
      <c r="K26" t="s">
        <v>39</v>
      </c>
      <c r="L26" t="s">
        <v>170</v>
      </c>
      <c r="M26" t="s">
        <v>171</v>
      </c>
      <c r="N26" t="s">
        <v>49</v>
      </c>
      <c r="O26" t="s">
        <v>43</v>
      </c>
      <c r="P26" t="s">
        <v>172</v>
      </c>
      <c r="Q26" t="s">
        <v>173</v>
      </c>
      <c r="R26" t="s">
        <v>174</v>
      </c>
      <c r="S26" t="s">
        <v>175</v>
      </c>
      <c r="T26" t="s">
        <v>176</v>
      </c>
      <c r="U26" t="s">
        <v>177</v>
      </c>
      <c r="V26" t="s">
        <v>178</v>
      </c>
      <c r="W26">
        <v>545</v>
      </c>
      <c r="X26">
        <f>19*1005+W26</f>
        <v>19640</v>
      </c>
    </row>
    <row r="27" spans="1:24" ht="14.25">
      <c r="A27" t="s">
        <v>12</v>
      </c>
      <c r="B27" t="s">
        <v>179</v>
      </c>
      <c r="C27" t="s">
        <v>180</v>
      </c>
      <c r="D27" t="s">
        <v>176</v>
      </c>
      <c r="E27" t="s">
        <v>50</v>
      </c>
      <c r="F27" t="s">
        <v>53</v>
      </c>
      <c r="G27" t="s">
        <v>53</v>
      </c>
      <c r="H27" t="s">
        <v>54</v>
      </c>
      <c r="I27" t="s">
        <v>158</v>
      </c>
      <c r="J27" t="s">
        <v>181</v>
      </c>
      <c r="K27" t="s">
        <v>52</v>
      </c>
      <c r="L27" t="s">
        <v>54</v>
      </c>
      <c r="M27" t="s">
        <v>181</v>
      </c>
      <c r="N27" t="s">
        <v>144</v>
      </c>
      <c r="O27" t="s">
        <v>182</v>
      </c>
      <c r="P27" t="s">
        <v>183</v>
      </c>
      <c r="Q27" t="s">
        <v>61</v>
      </c>
      <c r="R27" t="s">
        <v>184</v>
      </c>
      <c r="S27" t="s">
        <v>185</v>
      </c>
      <c r="T27" t="s">
        <v>186</v>
      </c>
      <c r="W27">
        <v>560</v>
      </c>
      <c r="X27">
        <f>17*1005+W27</f>
        <v>17645</v>
      </c>
    </row>
    <row r="29" spans="1:3" ht="15">
      <c r="A29" s="6" t="s">
        <v>187</v>
      </c>
      <c r="B29" s="7"/>
      <c r="C29" s="7"/>
    </row>
    <row r="30" spans="1:31" ht="14.25">
      <c r="A30" s="1" t="s">
        <v>66</v>
      </c>
      <c r="B30" s="1" t="s">
        <v>67</v>
      </c>
      <c r="C30" s="1" t="s">
        <v>68</v>
      </c>
      <c r="D30" s="1" t="s">
        <v>69</v>
      </c>
      <c r="E30" s="1" t="s">
        <v>70</v>
      </c>
      <c r="F30" s="1" t="s">
        <v>71</v>
      </c>
      <c r="G30" s="1" t="s">
        <v>72</v>
      </c>
      <c r="H30" s="1" t="s">
        <v>73</v>
      </c>
      <c r="I30" s="1" t="s">
        <v>74</v>
      </c>
      <c r="J30" s="1" t="s">
        <v>75</v>
      </c>
      <c r="K30" s="1" t="s">
        <v>76</v>
      </c>
      <c r="L30" s="1" t="s">
        <v>77</v>
      </c>
      <c r="M30" s="1" t="s">
        <v>78</v>
      </c>
      <c r="N30" s="1" t="s">
        <v>79</v>
      </c>
      <c r="O30" s="1" t="s">
        <v>80</v>
      </c>
      <c r="P30" s="1" t="s">
        <v>81</v>
      </c>
      <c r="Q30" s="1" t="s">
        <v>163</v>
      </c>
      <c r="R30" s="1" t="s">
        <v>215</v>
      </c>
      <c r="S30" s="1" t="s">
        <v>216</v>
      </c>
      <c r="T30" s="1" t="s">
        <v>217</v>
      </c>
      <c r="U30" s="1" t="s">
        <v>218</v>
      </c>
      <c r="V30" s="1" t="s">
        <v>219</v>
      </c>
      <c r="W30" s="1" t="s">
        <v>220</v>
      </c>
      <c r="X30" s="1" t="s">
        <v>221</v>
      </c>
      <c r="Y30" s="1" t="s">
        <v>222</v>
      </c>
      <c r="Z30" s="1" t="s">
        <v>223</v>
      </c>
      <c r="AA30" s="1" t="s">
        <v>224</v>
      </c>
      <c r="AB30" s="1" t="s">
        <v>225</v>
      </c>
      <c r="AC30" s="1" t="s">
        <v>226</v>
      </c>
      <c r="AD30" s="1" t="s">
        <v>82</v>
      </c>
      <c r="AE30" s="1" t="s">
        <v>83</v>
      </c>
    </row>
    <row r="31" spans="1:31" ht="14.25">
      <c r="A31" s="3">
        <v>1</v>
      </c>
      <c r="B31" t="s">
        <v>210</v>
      </c>
      <c r="C31" t="s">
        <v>214</v>
      </c>
      <c r="D31" t="s">
        <v>89</v>
      </c>
      <c r="E31" t="s">
        <v>211</v>
      </c>
      <c r="F31" t="s">
        <v>11</v>
      </c>
      <c r="G31" t="s">
        <v>100</v>
      </c>
      <c r="H31" t="s">
        <v>6</v>
      </c>
      <c r="I31" t="s">
        <v>212</v>
      </c>
      <c r="J31" t="s">
        <v>9</v>
      </c>
      <c r="K31" t="s">
        <v>7</v>
      </c>
      <c r="L31" t="s">
        <v>8</v>
      </c>
      <c r="M31" t="s">
        <v>213</v>
      </c>
      <c r="N31" t="s">
        <v>7</v>
      </c>
      <c r="O31" t="s">
        <v>212</v>
      </c>
      <c r="P31" t="s">
        <v>8</v>
      </c>
      <c r="Q31" t="s">
        <v>8</v>
      </c>
      <c r="R31" t="s">
        <v>9</v>
      </c>
      <c r="S31" t="s">
        <v>9</v>
      </c>
      <c r="T31" t="s">
        <v>112</v>
      </c>
      <c r="U31" t="s">
        <v>112</v>
      </c>
      <c r="V31" t="s">
        <v>10</v>
      </c>
      <c r="W31" t="s">
        <v>104</v>
      </c>
      <c r="X31" t="s">
        <v>104</v>
      </c>
      <c r="Y31" t="s">
        <v>212</v>
      </c>
      <c r="Z31" t="s">
        <v>7</v>
      </c>
      <c r="AA31" t="s">
        <v>112</v>
      </c>
      <c r="AB31" t="s">
        <v>10</v>
      </c>
      <c r="AC31" t="s">
        <v>105</v>
      </c>
      <c r="AD31">
        <v>552</v>
      </c>
      <c r="AE31">
        <f>26*1005+AD31</f>
        <v>26682</v>
      </c>
    </row>
    <row r="32" spans="1:31" ht="14.25">
      <c r="A32" s="3">
        <v>2</v>
      </c>
      <c r="B32" t="s">
        <v>188</v>
      </c>
      <c r="C32" t="s">
        <v>189</v>
      </c>
      <c r="D32" t="s">
        <v>19</v>
      </c>
      <c r="E32" t="s">
        <v>23</v>
      </c>
      <c r="F32" t="s">
        <v>22</v>
      </c>
      <c r="G32" t="s">
        <v>190</v>
      </c>
      <c r="H32" t="s">
        <v>191</v>
      </c>
      <c r="I32" t="s">
        <v>31</v>
      </c>
      <c r="J32" t="s">
        <v>32</v>
      </c>
      <c r="K32" t="s">
        <v>122</v>
      </c>
      <c r="L32" t="s">
        <v>192</v>
      </c>
      <c r="M32" t="s">
        <v>23</v>
      </c>
      <c r="N32" t="s">
        <v>193</v>
      </c>
      <c r="O32" t="s">
        <v>194</v>
      </c>
      <c r="P32" t="s">
        <v>192</v>
      </c>
      <c r="Q32" t="s">
        <v>195</v>
      </c>
      <c r="R32" t="s">
        <v>196</v>
      </c>
      <c r="S32" t="s">
        <v>10</v>
      </c>
      <c r="T32" t="s">
        <v>7</v>
      </c>
      <c r="U32" t="s">
        <v>17</v>
      </c>
      <c r="V32" t="s">
        <v>196</v>
      </c>
      <c r="W32" t="s">
        <v>8</v>
      </c>
      <c r="X32" t="s">
        <v>17</v>
      </c>
      <c r="Y32" t="s">
        <v>109</v>
      </c>
      <c r="Z32" t="s">
        <v>10</v>
      </c>
      <c r="AD32">
        <v>430</v>
      </c>
      <c r="AE32">
        <f>23*1005+AD32</f>
        <v>23545</v>
      </c>
    </row>
    <row r="33" spans="1:31" ht="14.25">
      <c r="A33" s="3">
        <v>3</v>
      </c>
      <c r="B33" t="s">
        <v>197</v>
      </c>
      <c r="C33" t="s">
        <v>198</v>
      </c>
      <c r="D33" t="s">
        <v>199</v>
      </c>
      <c r="E33" t="s">
        <v>200</v>
      </c>
      <c r="F33" t="s">
        <v>201</v>
      </c>
      <c r="G33" t="s">
        <v>199</v>
      </c>
      <c r="H33" t="s">
        <v>20</v>
      </c>
      <c r="I33" t="s">
        <v>201</v>
      </c>
      <c r="J33" t="s">
        <v>199</v>
      </c>
      <c r="K33" t="s">
        <v>202</v>
      </c>
      <c r="L33" t="s">
        <v>190</v>
      </c>
      <c r="M33" t="s">
        <v>20</v>
      </c>
      <c r="N33" t="s">
        <v>21</v>
      </c>
      <c r="O33" t="s">
        <v>203</v>
      </c>
      <c r="P33" t="s">
        <v>124</v>
      </c>
      <c r="Q33" t="s">
        <v>23</v>
      </c>
      <c r="R33" t="s">
        <v>204</v>
      </c>
      <c r="S33" t="s">
        <v>122</v>
      </c>
      <c r="T33" t="s">
        <v>205</v>
      </c>
      <c r="U33" t="s">
        <v>194</v>
      </c>
      <c r="V33" t="s">
        <v>28</v>
      </c>
      <c r="W33" t="s">
        <v>192</v>
      </c>
      <c r="X33" t="s">
        <v>31</v>
      </c>
      <c r="Y33" t="s">
        <v>32</v>
      </c>
      <c r="AD33">
        <v>865</v>
      </c>
      <c r="AE33">
        <f>22*1005+AD33</f>
        <v>22975</v>
      </c>
    </row>
    <row r="34" spans="1:31" ht="14.25">
      <c r="A34" s="3">
        <v>4</v>
      </c>
      <c r="B34" t="s">
        <v>206</v>
      </c>
      <c r="C34" t="s">
        <v>207</v>
      </c>
      <c r="D34" t="s">
        <v>19</v>
      </c>
      <c r="E34" t="s">
        <v>23</v>
      </c>
      <c r="F34" t="s">
        <v>22</v>
      </c>
      <c r="G34" t="s">
        <v>190</v>
      </c>
      <c r="H34" t="s">
        <v>19</v>
      </c>
      <c r="I34" t="s">
        <v>33</v>
      </c>
      <c r="J34" t="s">
        <v>192</v>
      </c>
      <c r="K34" t="s">
        <v>122</v>
      </c>
      <c r="L34" t="s">
        <v>195</v>
      </c>
      <c r="M34" t="s">
        <v>195</v>
      </c>
      <c r="N34" t="s">
        <v>138</v>
      </c>
      <c r="O34" t="s">
        <v>23</v>
      </c>
      <c r="P34" t="s">
        <v>32</v>
      </c>
      <c r="Q34" t="s">
        <v>195</v>
      </c>
      <c r="R34" t="s">
        <v>208</v>
      </c>
      <c r="S34" t="s">
        <v>130</v>
      </c>
      <c r="T34" t="s">
        <v>40</v>
      </c>
      <c r="U34" t="s">
        <v>140</v>
      </c>
      <c r="V34" t="s">
        <v>59</v>
      </c>
      <c r="W34" t="s">
        <v>209</v>
      </c>
      <c r="X34" t="s">
        <v>167</v>
      </c>
      <c r="AD34">
        <v>450</v>
      </c>
      <c r="AE34">
        <f>21*1005+AD34</f>
        <v>21555</v>
      </c>
    </row>
    <row r="36" spans="1:3" ht="15">
      <c r="A36" s="6" t="s">
        <v>241</v>
      </c>
      <c r="B36" s="7"/>
      <c r="C36" s="7"/>
    </row>
    <row r="37" spans="1:35" ht="14.25">
      <c r="A37" s="1" t="s">
        <v>66</v>
      </c>
      <c r="B37" s="1" t="s">
        <v>67</v>
      </c>
      <c r="C37" s="1" t="s">
        <v>68</v>
      </c>
      <c r="D37" s="1" t="s">
        <v>69</v>
      </c>
      <c r="E37" s="1" t="s">
        <v>70</v>
      </c>
      <c r="F37" s="1" t="s">
        <v>71</v>
      </c>
      <c r="G37" s="1" t="s">
        <v>72</v>
      </c>
      <c r="H37" s="1" t="s">
        <v>73</v>
      </c>
      <c r="I37" s="1" t="s">
        <v>74</v>
      </c>
      <c r="J37" s="1" t="s">
        <v>75</v>
      </c>
      <c r="K37" s="1" t="s">
        <v>76</v>
      </c>
      <c r="L37" s="1" t="s">
        <v>77</v>
      </c>
      <c r="M37" s="1" t="s">
        <v>78</v>
      </c>
      <c r="N37" s="1" t="s">
        <v>79</v>
      </c>
      <c r="O37" s="1" t="s">
        <v>80</v>
      </c>
      <c r="P37" s="1" t="s">
        <v>81</v>
      </c>
      <c r="Q37" s="1" t="s">
        <v>163</v>
      </c>
      <c r="R37" s="1" t="s">
        <v>215</v>
      </c>
      <c r="S37" s="1" t="s">
        <v>216</v>
      </c>
      <c r="T37" s="1" t="s">
        <v>217</v>
      </c>
      <c r="U37" s="1" t="s">
        <v>218</v>
      </c>
      <c r="V37" s="1" t="s">
        <v>219</v>
      </c>
      <c r="W37" s="1" t="s">
        <v>220</v>
      </c>
      <c r="X37" s="1" t="s">
        <v>221</v>
      </c>
      <c r="Y37" s="1" t="s">
        <v>222</v>
      </c>
      <c r="Z37" s="1" t="s">
        <v>223</v>
      </c>
      <c r="AA37" s="1" t="s">
        <v>224</v>
      </c>
      <c r="AB37" s="1" t="s">
        <v>225</v>
      </c>
      <c r="AC37" s="1" t="s">
        <v>226</v>
      </c>
      <c r="AD37" s="1" t="s">
        <v>299</v>
      </c>
      <c r="AE37" s="1" t="s">
        <v>300</v>
      </c>
      <c r="AF37" s="1" t="s">
        <v>301</v>
      </c>
      <c r="AG37" s="1" t="s">
        <v>302</v>
      </c>
      <c r="AH37" s="1" t="s">
        <v>82</v>
      </c>
      <c r="AI37" s="1" t="s">
        <v>83</v>
      </c>
    </row>
    <row r="38" spans="1:35" ht="14.25">
      <c r="A38" t="s">
        <v>0</v>
      </c>
      <c r="B38" t="s">
        <v>227</v>
      </c>
      <c r="C38" t="s">
        <v>228</v>
      </c>
      <c r="D38" t="s">
        <v>28</v>
      </c>
      <c r="E38" t="s">
        <v>194</v>
      </c>
      <c r="F38" t="s">
        <v>28</v>
      </c>
      <c r="G38" t="s">
        <v>30</v>
      </c>
      <c r="H38" t="s">
        <v>28</v>
      </c>
      <c r="I38" t="s">
        <v>135</v>
      </c>
      <c r="J38" t="s">
        <v>130</v>
      </c>
      <c r="K38" t="s">
        <v>128</v>
      </c>
      <c r="L38" t="s">
        <v>129</v>
      </c>
      <c r="M38" t="s">
        <v>139</v>
      </c>
      <c r="N38" t="s">
        <v>193</v>
      </c>
      <c r="O38" t="s">
        <v>193</v>
      </c>
      <c r="P38" t="s">
        <v>44</v>
      </c>
      <c r="Q38" t="s">
        <v>140</v>
      </c>
      <c r="R38" t="s">
        <v>41</v>
      </c>
      <c r="S38" t="s">
        <v>41</v>
      </c>
      <c r="T38" t="s">
        <v>41</v>
      </c>
      <c r="U38" t="s">
        <v>176</v>
      </c>
      <c r="V38" t="s">
        <v>168</v>
      </c>
      <c r="W38" t="s">
        <v>38</v>
      </c>
      <c r="X38" t="s">
        <v>229</v>
      </c>
      <c r="Y38" t="s">
        <v>230</v>
      </c>
      <c r="Z38" t="s">
        <v>151</v>
      </c>
      <c r="AA38" t="s">
        <v>45</v>
      </c>
      <c r="AB38" t="s">
        <v>151</v>
      </c>
      <c r="AC38" t="s">
        <v>176</v>
      </c>
      <c r="AD38" t="s">
        <v>43</v>
      </c>
      <c r="AE38" t="s">
        <v>171</v>
      </c>
      <c r="AF38" t="s">
        <v>173</v>
      </c>
      <c r="AG38" t="s">
        <v>136</v>
      </c>
      <c r="AH38">
        <v>80</v>
      </c>
      <c r="AI38">
        <f>30*1005+AH38</f>
        <v>30230</v>
      </c>
    </row>
    <row r="39" spans="1:35" ht="14.25">
      <c r="A39" t="s">
        <v>12</v>
      </c>
      <c r="B39" t="s">
        <v>231</v>
      </c>
      <c r="C39" t="s">
        <v>232</v>
      </c>
      <c r="D39" t="s">
        <v>205</v>
      </c>
      <c r="E39" t="s">
        <v>29</v>
      </c>
      <c r="F39" t="s">
        <v>139</v>
      </c>
      <c r="G39" t="s">
        <v>138</v>
      </c>
      <c r="H39" t="s">
        <v>233</v>
      </c>
      <c r="I39" t="s">
        <v>140</v>
      </c>
      <c r="J39" t="s">
        <v>209</v>
      </c>
      <c r="K39" t="s">
        <v>39</v>
      </c>
      <c r="L39" t="s">
        <v>168</v>
      </c>
      <c r="M39" t="s">
        <v>234</v>
      </c>
      <c r="N39" t="s">
        <v>39</v>
      </c>
      <c r="O39" t="s">
        <v>235</v>
      </c>
      <c r="P39" t="s">
        <v>233</v>
      </c>
      <c r="Q39" t="s">
        <v>40</v>
      </c>
      <c r="R39" t="s">
        <v>167</v>
      </c>
      <c r="S39" t="s">
        <v>40</v>
      </c>
      <c r="T39" t="s">
        <v>233</v>
      </c>
      <c r="U39" t="s">
        <v>178</v>
      </c>
      <c r="V39" t="s">
        <v>235</v>
      </c>
      <c r="W39" t="s">
        <v>160</v>
      </c>
      <c r="X39" t="s">
        <v>172</v>
      </c>
      <c r="Y39" t="s">
        <v>175</v>
      </c>
      <c r="Z39" t="s">
        <v>236</v>
      </c>
      <c r="AA39" t="s">
        <v>183</v>
      </c>
      <c r="AB39" t="s">
        <v>237</v>
      </c>
      <c r="AC39" t="s">
        <v>238</v>
      </c>
      <c r="AD39" t="s">
        <v>239</v>
      </c>
      <c r="AE39" t="s">
        <v>237</v>
      </c>
      <c r="AF39" t="s">
        <v>240</v>
      </c>
      <c r="AH39">
        <v>297</v>
      </c>
      <c r="AI39">
        <f>29*1005+AH39</f>
        <v>29442</v>
      </c>
    </row>
    <row r="41" spans="1:3" ht="15">
      <c r="A41" s="6" t="s">
        <v>289</v>
      </c>
      <c r="B41" s="7"/>
      <c r="C41" s="7"/>
    </row>
    <row r="42" spans="1:40" ht="14.25">
      <c r="A42" s="1" t="s">
        <v>66</v>
      </c>
      <c r="B42" s="1" t="s">
        <v>67</v>
      </c>
      <c r="C42" s="1" t="s">
        <v>68</v>
      </c>
      <c r="D42" s="1" t="s">
        <v>69</v>
      </c>
      <c r="E42" s="1" t="s">
        <v>70</v>
      </c>
      <c r="F42" s="1" t="s">
        <v>71</v>
      </c>
      <c r="G42" s="1" t="s">
        <v>72</v>
      </c>
      <c r="H42" s="1" t="s">
        <v>73</v>
      </c>
      <c r="I42" s="1" t="s">
        <v>74</v>
      </c>
      <c r="J42" s="1" t="s">
        <v>75</v>
      </c>
      <c r="K42" s="1" t="s">
        <v>76</v>
      </c>
      <c r="L42" s="1" t="s">
        <v>77</v>
      </c>
      <c r="M42" s="1" t="s">
        <v>78</v>
      </c>
      <c r="N42" s="1" t="s">
        <v>79</v>
      </c>
      <c r="O42" s="1" t="s">
        <v>80</v>
      </c>
      <c r="P42" s="1" t="s">
        <v>81</v>
      </c>
      <c r="Q42" s="1" t="s">
        <v>163</v>
      </c>
      <c r="R42" s="1" t="s">
        <v>215</v>
      </c>
      <c r="S42" s="1" t="s">
        <v>216</v>
      </c>
      <c r="T42" s="1" t="s">
        <v>217</v>
      </c>
      <c r="U42" s="1" t="s">
        <v>218</v>
      </c>
      <c r="V42" s="1" t="s">
        <v>219</v>
      </c>
      <c r="W42" s="1" t="s">
        <v>220</v>
      </c>
      <c r="X42" s="1" t="s">
        <v>221</v>
      </c>
      <c r="Y42" s="1" t="s">
        <v>222</v>
      </c>
      <c r="Z42" s="1" t="s">
        <v>223</v>
      </c>
      <c r="AA42" s="1" t="s">
        <v>224</v>
      </c>
      <c r="AB42" s="1" t="s">
        <v>225</v>
      </c>
      <c r="AC42" s="1" t="s">
        <v>226</v>
      </c>
      <c r="AD42" s="1" t="s">
        <v>299</v>
      </c>
      <c r="AE42" s="1" t="s">
        <v>300</v>
      </c>
      <c r="AF42" s="1" t="s">
        <v>301</v>
      </c>
      <c r="AG42" s="1" t="s">
        <v>302</v>
      </c>
      <c r="AH42" s="1" t="s">
        <v>303</v>
      </c>
      <c r="AI42" s="1" t="s">
        <v>304</v>
      </c>
      <c r="AJ42" s="1" t="s">
        <v>305</v>
      </c>
      <c r="AK42" s="1" t="s">
        <v>306</v>
      </c>
      <c r="AL42" s="1" t="s">
        <v>307</v>
      </c>
      <c r="AM42" s="1" t="s">
        <v>82</v>
      </c>
      <c r="AN42" s="1" t="s">
        <v>83</v>
      </c>
    </row>
    <row r="43" spans="1:40" ht="14.25">
      <c r="A43" t="s">
        <v>0</v>
      </c>
      <c r="B43" t="s">
        <v>242</v>
      </c>
      <c r="C43" t="s">
        <v>243</v>
      </c>
      <c r="D43" t="s">
        <v>203</v>
      </c>
      <c r="E43" t="s">
        <v>21</v>
      </c>
      <c r="F43" t="s">
        <v>244</v>
      </c>
      <c r="G43" t="s">
        <v>244</v>
      </c>
      <c r="H43" t="s">
        <v>245</v>
      </c>
      <c r="I43" t="s">
        <v>199</v>
      </c>
      <c r="J43" t="s">
        <v>137</v>
      </c>
      <c r="K43" t="s">
        <v>20</v>
      </c>
      <c r="L43" t="s">
        <v>246</v>
      </c>
      <c r="M43" t="s">
        <v>200</v>
      </c>
      <c r="N43" t="s">
        <v>246</v>
      </c>
      <c r="O43" t="s">
        <v>200</v>
      </c>
      <c r="P43" t="s">
        <v>20</v>
      </c>
      <c r="Q43" t="s">
        <v>247</v>
      </c>
      <c r="R43" t="s">
        <v>248</v>
      </c>
      <c r="S43" t="s">
        <v>249</v>
      </c>
      <c r="T43" t="s">
        <v>248</v>
      </c>
      <c r="U43" t="s">
        <v>205</v>
      </c>
      <c r="V43" t="s">
        <v>200</v>
      </c>
      <c r="W43" t="s">
        <v>17</v>
      </c>
      <c r="X43" t="s">
        <v>108</v>
      </c>
      <c r="Y43" t="s">
        <v>250</v>
      </c>
      <c r="Z43" t="s">
        <v>119</v>
      </c>
      <c r="AA43" t="s">
        <v>251</v>
      </c>
      <c r="AB43" t="s">
        <v>251</v>
      </c>
      <c r="AC43" t="s">
        <v>252</v>
      </c>
      <c r="AD43" t="s">
        <v>251</v>
      </c>
      <c r="AE43" t="s">
        <v>190</v>
      </c>
      <c r="AF43" t="s">
        <v>252</v>
      </c>
      <c r="AG43" t="s">
        <v>17</v>
      </c>
      <c r="AH43" t="s">
        <v>253</v>
      </c>
      <c r="AI43" t="s">
        <v>20</v>
      </c>
      <c r="AJ43" t="s">
        <v>21</v>
      </c>
      <c r="AK43" t="s">
        <v>7</v>
      </c>
      <c r="AL43" t="s">
        <v>20</v>
      </c>
      <c r="AM43">
        <v>465</v>
      </c>
      <c r="AN43">
        <f>35*1005+AM43</f>
        <v>35640</v>
      </c>
    </row>
    <row r="44" spans="1:40" ht="14.25">
      <c r="A44" t="s">
        <v>12</v>
      </c>
      <c r="B44" t="s">
        <v>254</v>
      </c>
      <c r="C44" t="s">
        <v>255</v>
      </c>
      <c r="D44" t="s">
        <v>106</v>
      </c>
      <c r="E44" t="s">
        <v>18</v>
      </c>
      <c r="F44" t="s">
        <v>256</v>
      </c>
      <c r="G44" t="s">
        <v>248</v>
      </c>
      <c r="H44" t="s">
        <v>246</v>
      </c>
      <c r="I44" t="s">
        <v>118</v>
      </c>
      <c r="J44" t="s">
        <v>257</v>
      </c>
      <c r="K44" t="s">
        <v>199</v>
      </c>
      <c r="L44" t="s">
        <v>20</v>
      </c>
      <c r="M44" t="s">
        <v>258</v>
      </c>
      <c r="N44" t="s">
        <v>199</v>
      </c>
      <c r="O44" t="s">
        <v>252</v>
      </c>
      <c r="P44" t="s">
        <v>251</v>
      </c>
      <c r="Q44" t="s">
        <v>252</v>
      </c>
      <c r="R44" t="s">
        <v>245</v>
      </c>
      <c r="S44" t="s">
        <v>204</v>
      </c>
      <c r="T44" t="s">
        <v>202</v>
      </c>
      <c r="U44" t="s">
        <v>119</v>
      </c>
      <c r="V44" t="s">
        <v>191</v>
      </c>
      <c r="W44" t="s">
        <v>22</v>
      </c>
      <c r="X44" t="s">
        <v>259</v>
      </c>
      <c r="Y44" t="s">
        <v>260</v>
      </c>
      <c r="Z44" t="s">
        <v>190</v>
      </c>
      <c r="AA44" t="s">
        <v>251</v>
      </c>
      <c r="AB44" t="s">
        <v>203</v>
      </c>
      <c r="AC44" t="s">
        <v>252</v>
      </c>
      <c r="AD44" t="s">
        <v>251</v>
      </c>
      <c r="AE44" t="s">
        <v>191</v>
      </c>
      <c r="AF44" t="s">
        <v>202</v>
      </c>
      <c r="AG44" t="s">
        <v>203</v>
      </c>
      <c r="AH44" t="s">
        <v>190</v>
      </c>
      <c r="AI44" t="s">
        <v>195</v>
      </c>
      <c r="AJ44" t="s">
        <v>22</v>
      </c>
      <c r="AK44" t="s">
        <v>261</v>
      </c>
      <c r="AM44">
        <v>925</v>
      </c>
      <c r="AN44">
        <f>34*1005+AM44</f>
        <v>35095</v>
      </c>
    </row>
    <row r="45" spans="1:40" ht="14.25">
      <c r="A45" t="s">
        <v>25</v>
      </c>
      <c r="B45" t="s">
        <v>262</v>
      </c>
      <c r="C45" t="s">
        <v>263</v>
      </c>
      <c r="D45" t="s">
        <v>260</v>
      </c>
      <c r="E45" t="s">
        <v>203</v>
      </c>
      <c r="F45" t="s">
        <v>32</v>
      </c>
      <c r="G45" t="s">
        <v>264</v>
      </c>
      <c r="H45" t="s">
        <v>195</v>
      </c>
      <c r="I45" t="s">
        <v>31</v>
      </c>
      <c r="J45" t="s">
        <v>195</v>
      </c>
      <c r="K45" t="s">
        <v>31</v>
      </c>
      <c r="L45" t="s">
        <v>194</v>
      </c>
      <c r="M45" t="s">
        <v>19</v>
      </c>
      <c r="N45" t="s">
        <v>23</v>
      </c>
      <c r="O45" t="s">
        <v>191</v>
      </c>
      <c r="P45" t="s">
        <v>194</v>
      </c>
      <c r="Q45" t="s">
        <v>195</v>
      </c>
      <c r="R45" t="s">
        <v>19</v>
      </c>
      <c r="S45" t="s">
        <v>124</v>
      </c>
      <c r="T45" t="s">
        <v>265</v>
      </c>
      <c r="U45" t="s">
        <v>265</v>
      </c>
      <c r="V45" t="s">
        <v>204</v>
      </c>
      <c r="W45" t="s">
        <v>190</v>
      </c>
      <c r="X45" t="s">
        <v>195</v>
      </c>
      <c r="Y45" t="s">
        <v>21</v>
      </c>
      <c r="Z45" t="s">
        <v>191</v>
      </c>
      <c r="AA45" t="s">
        <v>194</v>
      </c>
      <c r="AB45" t="s">
        <v>122</v>
      </c>
      <c r="AC45" t="s">
        <v>194</v>
      </c>
      <c r="AD45" t="s">
        <v>19</v>
      </c>
      <c r="AE45" t="s">
        <v>122</v>
      </c>
      <c r="AF45" t="s">
        <v>122</v>
      </c>
      <c r="AG45" t="s">
        <v>266</v>
      </c>
      <c r="AH45" t="s">
        <v>199</v>
      </c>
      <c r="AI45" t="s">
        <v>21</v>
      </c>
      <c r="AJ45" t="s">
        <v>245</v>
      </c>
      <c r="AM45">
        <v>585</v>
      </c>
      <c r="AN45">
        <f>33*1005+AM45</f>
        <v>33750</v>
      </c>
    </row>
    <row r="46" spans="1:40" ht="14.25">
      <c r="A46" t="s">
        <v>34</v>
      </c>
      <c r="B46" t="s">
        <v>267</v>
      </c>
      <c r="C46" t="s">
        <v>268</v>
      </c>
      <c r="D46" t="s">
        <v>244</v>
      </c>
      <c r="E46" t="s">
        <v>119</v>
      </c>
      <c r="F46" t="s">
        <v>251</v>
      </c>
      <c r="G46" t="s">
        <v>250</v>
      </c>
      <c r="H46" t="s">
        <v>21</v>
      </c>
      <c r="I46" t="s">
        <v>260</v>
      </c>
      <c r="J46" t="s">
        <v>22</v>
      </c>
      <c r="K46" t="s">
        <v>124</v>
      </c>
      <c r="L46" t="s">
        <v>124</v>
      </c>
      <c r="M46" t="s">
        <v>204</v>
      </c>
      <c r="N46" t="s">
        <v>265</v>
      </c>
      <c r="O46" t="s">
        <v>28</v>
      </c>
      <c r="P46" t="s">
        <v>195</v>
      </c>
      <c r="Q46" t="s">
        <v>23</v>
      </c>
      <c r="R46" t="s">
        <v>32</v>
      </c>
      <c r="S46" t="s">
        <v>31</v>
      </c>
      <c r="T46" t="s">
        <v>33</v>
      </c>
      <c r="U46" t="s">
        <v>33</v>
      </c>
      <c r="V46" t="s">
        <v>130</v>
      </c>
      <c r="W46" t="s">
        <v>129</v>
      </c>
      <c r="X46" t="s">
        <v>168</v>
      </c>
      <c r="Y46" t="s">
        <v>43</v>
      </c>
      <c r="Z46" t="s">
        <v>44</v>
      </c>
      <c r="AA46" t="s">
        <v>170</v>
      </c>
      <c r="AB46" t="s">
        <v>169</v>
      </c>
      <c r="AC46" t="s">
        <v>176</v>
      </c>
      <c r="AD46" t="s">
        <v>185</v>
      </c>
      <c r="AE46" t="s">
        <v>269</v>
      </c>
      <c r="AF46" t="s">
        <v>65</v>
      </c>
      <c r="AG46" t="s">
        <v>270</v>
      </c>
      <c r="AH46" t="s">
        <v>155</v>
      </c>
      <c r="AM46">
        <v>15</v>
      </c>
      <c r="AN46">
        <f>31*1005+AM46</f>
        <v>31170</v>
      </c>
    </row>
    <row r="47" spans="1:40" ht="14.25">
      <c r="A47" t="s">
        <v>46</v>
      </c>
      <c r="B47" t="s">
        <v>271</v>
      </c>
      <c r="C47" t="s">
        <v>272</v>
      </c>
      <c r="D47" t="s">
        <v>273</v>
      </c>
      <c r="E47" t="s">
        <v>274</v>
      </c>
      <c r="F47" t="s">
        <v>275</v>
      </c>
      <c r="G47" t="s">
        <v>276</v>
      </c>
      <c r="H47" t="s">
        <v>277</v>
      </c>
      <c r="I47" t="s">
        <v>276</v>
      </c>
      <c r="J47" t="s">
        <v>274</v>
      </c>
      <c r="K47" t="s">
        <v>278</v>
      </c>
      <c r="L47" t="s">
        <v>279</v>
      </c>
      <c r="M47" t="s">
        <v>280</v>
      </c>
      <c r="N47" t="s">
        <v>278</v>
      </c>
      <c r="O47" t="s">
        <v>281</v>
      </c>
      <c r="P47" t="s">
        <v>282</v>
      </c>
      <c r="Q47" t="s">
        <v>283</v>
      </c>
      <c r="R47" t="s">
        <v>284</v>
      </c>
      <c r="S47" t="s">
        <v>285</v>
      </c>
      <c r="T47" t="s">
        <v>283</v>
      </c>
      <c r="U47" t="s">
        <v>286</v>
      </c>
      <c r="V47" t="s">
        <v>279</v>
      </c>
      <c r="W47" t="s">
        <v>287</v>
      </c>
      <c r="X47" t="s">
        <v>288</v>
      </c>
      <c r="Y47" t="s">
        <v>177</v>
      </c>
      <c r="AM47">
        <v>0</v>
      </c>
      <c r="AN47">
        <f>22*1005+AM47</f>
        <v>22110</v>
      </c>
    </row>
    <row r="49" spans="1:3" ht="15">
      <c r="A49" s="6" t="s">
        <v>290</v>
      </c>
      <c r="B49" s="7"/>
      <c r="C49" s="7"/>
    </row>
    <row r="50" spans="1:39" ht="14.25">
      <c r="A50" s="2" t="s">
        <v>66</v>
      </c>
      <c r="B50" s="2" t="s">
        <v>291</v>
      </c>
      <c r="C50" s="4" t="s">
        <v>292</v>
      </c>
      <c r="D50" s="1" t="s">
        <v>69</v>
      </c>
      <c r="E50" s="1" t="s">
        <v>70</v>
      </c>
      <c r="F50" s="1" t="s">
        <v>71</v>
      </c>
      <c r="G50" s="1" t="s">
        <v>72</v>
      </c>
      <c r="H50" s="1" t="s">
        <v>73</v>
      </c>
      <c r="I50" s="1" t="s">
        <v>74</v>
      </c>
      <c r="J50" s="1" t="s">
        <v>75</v>
      </c>
      <c r="K50" s="1" t="s">
        <v>76</v>
      </c>
      <c r="L50" s="1" t="s">
        <v>77</v>
      </c>
      <c r="M50" s="1" t="s">
        <v>78</v>
      </c>
      <c r="N50" s="1" t="s">
        <v>79</v>
      </c>
      <c r="O50" s="1" t="s">
        <v>80</v>
      </c>
      <c r="P50" s="1" t="s">
        <v>81</v>
      </c>
      <c r="Q50" s="1" t="s">
        <v>163</v>
      </c>
      <c r="R50" s="1" t="s">
        <v>215</v>
      </c>
      <c r="S50" s="1" t="s">
        <v>216</v>
      </c>
      <c r="T50" s="1" t="s">
        <v>217</v>
      </c>
      <c r="U50" s="1" t="s">
        <v>218</v>
      </c>
      <c r="V50" s="1" t="s">
        <v>219</v>
      </c>
      <c r="W50" s="1" t="s">
        <v>220</v>
      </c>
      <c r="X50" s="1" t="s">
        <v>221</v>
      </c>
      <c r="Y50" s="1" t="s">
        <v>222</v>
      </c>
      <c r="Z50" s="1" t="s">
        <v>223</v>
      </c>
      <c r="AA50" s="1" t="s">
        <v>224</v>
      </c>
      <c r="AB50" s="1" t="s">
        <v>225</v>
      </c>
      <c r="AC50" s="1" t="s">
        <v>226</v>
      </c>
      <c r="AD50" s="1" t="s">
        <v>299</v>
      </c>
      <c r="AE50" s="1" t="s">
        <v>300</v>
      </c>
      <c r="AF50" s="1" t="s">
        <v>301</v>
      </c>
      <c r="AG50" s="1" t="s">
        <v>302</v>
      </c>
      <c r="AH50" s="1" t="s">
        <v>303</v>
      </c>
      <c r="AI50" s="1" t="s">
        <v>304</v>
      </c>
      <c r="AJ50" s="1" t="s">
        <v>305</v>
      </c>
      <c r="AK50" s="1" t="s">
        <v>306</v>
      </c>
      <c r="AL50" s="1" t="s">
        <v>82</v>
      </c>
      <c r="AM50" s="1" t="s">
        <v>83</v>
      </c>
    </row>
    <row r="51" spans="1:39" ht="14.25">
      <c r="A51" t="s">
        <v>0</v>
      </c>
      <c r="B51" t="s">
        <v>293</v>
      </c>
      <c r="C51" s="5" t="s">
        <v>308</v>
      </c>
      <c r="D51" t="s">
        <v>114</v>
      </c>
      <c r="E51" t="s">
        <v>107</v>
      </c>
      <c r="F51" t="s">
        <v>247</v>
      </c>
      <c r="G51" t="s">
        <v>201</v>
      </c>
      <c r="H51" t="s">
        <v>20</v>
      </c>
      <c r="I51" t="s">
        <v>205</v>
      </c>
      <c r="J51" t="s">
        <v>245</v>
      </c>
      <c r="K51" t="s">
        <v>202</v>
      </c>
      <c r="L51" t="s">
        <v>203</v>
      </c>
      <c r="M51" t="s">
        <v>244</v>
      </c>
      <c r="N51" t="s">
        <v>261</v>
      </c>
      <c r="O51" t="s">
        <v>257</v>
      </c>
      <c r="P51" t="s">
        <v>19</v>
      </c>
      <c r="Q51" t="s">
        <v>259</v>
      </c>
      <c r="R51" t="s">
        <v>202</v>
      </c>
      <c r="S51" t="s">
        <v>261</v>
      </c>
      <c r="T51" t="s">
        <v>244</v>
      </c>
      <c r="U51" t="s">
        <v>194</v>
      </c>
      <c r="V51" t="s">
        <v>19</v>
      </c>
      <c r="W51" t="s">
        <v>266</v>
      </c>
      <c r="X51" t="s">
        <v>295</v>
      </c>
      <c r="Y51" t="s">
        <v>250</v>
      </c>
      <c r="Z51" t="s">
        <v>245</v>
      </c>
      <c r="AA51" t="s">
        <v>201</v>
      </c>
      <c r="AB51" t="s">
        <v>252</v>
      </c>
      <c r="AC51" t="s">
        <v>119</v>
      </c>
      <c r="AD51" t="s">
        <v>28</v>
      </c>
      <c r="AE51" t="s">
        <v>259</v>
      </c>
      <c r="AF51" t="s">
        <v>251</v>
      </c>
      <c r="AG51" t="s">
        <v>256</v>
      </c>
      <c r="AH51" t="s">
        <v>266</v>
      </c>
      <c r="AI51" t="s">
        <v>119</v>
      </c>
      <c r="AJ51" t="s">
        <v>23</v>
      </c>
      <c r="AK51" t="s">
        <v>32</v>
      </c>
      <c r="AL51">
        <v>800</v>
      </c>
      <c r="AM51">
        <f>34*1005+AL51</f>
        <v>34970</v>
      </c>
    </row>
    <row r="52" spans="1:39" ht="30" customHeight="1">
      <c r="A52" t="s">
        <v>12</v>
      </c>
      <c r="B52" t="s">
        <v>294</v>
      </c>
      <c r="C52" s="8" t="s">
        <v>309</v>
      </c>
      <c r="D52" t="s">
        <v>203</v>
      </c>
      <c r="E52" t="s">
        <v>28</v>
      </c>
      <c r="F52" t="s">
        <v>89</v>
      </c>
      <c r="G52" t="s">
        <v>20</v>
      </c>
      <c r="H52" t="s">
        <v>257</v>
      </c>
      <c r="I52" t="s">
        <v>190</v>
      </c>
      <c r="J52" t="s">
        <v>130</v>
      </c>
      <c r="K52" t="s">
        <v>40</v>
      </c>
      <c r="L52" t="s">
        <v>37</v>
      </c>
      <c r="M52" t="s">
        <v>167</v>
      </c>
      <c r="N52" t="s">
        <v>44</v>
      </c>
      <c r="O52" t="s">
        <v>43</v>
      </c>
      <c r="P52" t="s">
        <v>296</v>
      </c>
      <c r="Q52" t="s">
        <v>169</v>
      </c>
      <c r="R52" t="s">
        <v>297</v>
      </c>
      <c r="S52" t="s">
        <v>119</v>
      </c>
      <c r="T52" t="s">
        <v>89</v>
      </c>
      <c r="U52" t="s">
        <v>256</v>
      </c>
      <c r="V52" t="s">
        <v>129</v>
      </c>
      <c r="W52" t="s">
        <v>114</v>
      </c>
      <c r="X52" t="s">
        <v>276</v>
      </c>
      <c r="Y52" t="s">
        <v>285</v>
      </c>
      <c r="Z52" t="s">
        <v>285</v>
      </c>
      <c r="AA52" t="s">
        <v>108</v>
      </c>
      <c r="AB52" t="s">
        <v>252</v>
      </c>
      <c r="AC52" t="s">
        <v>259</v>
      </c>
      <c r="AD52" t="s">
        <v>259</v>
      </c>
      <c r="AE52" t="s">
        <v>43</v>
      </c>
      <c r="AF52" t="s">
        <v>229</v>
      </c>
      <c r="AG52" t="s">
        <v>298</v>
      </c>
      <c r="AH52" t="s">
        <v>129</v>
      </c>
      <c r="AL52">
        <v>80</v>
      </c>
      <c r="AM52">
        <f>31*1005+AL52</f>
        <v>31235</v>
      </c>
    </row>
    <row r="54" spans="1:3" ht="15">
      <c r="A54" s="6" t="s">
        <v>310</v>
      </c>
      <c r="B54" s="7"/>
      <c r="C54" s="7"/>
    </row>
    <row r="55" spans="1:58" ht="14.25">
      <c r="A55" s="1" t="s">
        <v>66</v>
      </c>
      <c r="B55" s="1" t="s">
        <v>67</v>
      </c>
      <c r="C55" s="1" t="s">
        <v>68</v>
      </c>
      <c r="D55" s="1" t="s">
        <v>69</v>
      </c>
      <c r="E55" s="1" t="s">
        <v>70</v>
      </c>
      <c r="F55" s="1" t="s">
        <v>71</v>
      </c>
      <c r="G55" s="1" t="s">
        <v>72</v>
      </c>
      <c r="H55" s="1" t="s">
        <v>73</v>
      </c>
      <c r="I55" s="1" t="s">
        <v>74</v>
      </c>
      <c r="J55" s="1" t="s">
        <v>75</v>
      </c>
      <c r="K55" s="1" t="s">
        <v>76</v>
      </c>
      <c r="L55" s="1" t="s">
        <v>77</v>
      </c>
      <c r="M55" s="1" t="s">
        <v>78</v>
      </c>
      <c r="N55" s="1" t="s">
        <v>79</v>
      </c>
      <c r="O55" s="1" t="s">
        <v>80</v>
      </c>
      <c r="P55" s="1" t="s">
        <v>81</v>
      </c>
      <c r="Q55" s="1" t="s">
        <v>163</v>
      </c>
      <c r="R55" s="1" t="s">
        <v>215</v>
      </c>
      <c r="S55" s="1" t="s">
        <v>216</v>
      </c>
      <c r="T55" s="1" t="s">
        <v>217</v>
      </c>
      <c r="U55" s="1" t="s">
        <v>218</v>
      </c>
      <c r="V55" s="1" t="s">
        <v>219</v>
      </c>
      <c r="W55" s="1" t="s">
        <v>220</v>
      </c>
      <c r="X55" s="1" t="s">
        <v>221</v>
      </c>
      <c r="Y55" s="1" t="s">
        <v>222</v>
      </c>
      <c r="Z55" s="1" t="s">
        <v>223</v>
      </c>
      <c r="AA55" s="1" t="s">
        <v>224</v>
      </c>
      <c r="AB55" s="1" t="s">
        <v>225</v>
      </c>
      <c r="AC55" s="1" t="s">
        <v>226</v>
      </c>
      <c r="AD55" s="1" t="s">
        <v>299</v>
      </c>
      <c r="AE55" s="1" t="s">
        <v>300</v>
      </c>
      <c r="AF55" s="1" t="s">
        <v>301</v>
      </c>
      <c r="AG55" s="1" t="s">
        <v>302</v>
      </c>
      <c r="AH55" s="1" t="s">
        <v>303</v>
      </c>
      <c r="AI55" s="1" t="s">
        <v>304</v>
      </c>
      <c r="AJ55" s="1" t="s">
        <v>305</v>
      </c>
      <c r="AK55" s="1" t="s">
        <v>306</v>
      </c>
      <c r="AL55" s="1" t="s">
        <v>307</v>
      </c>
      <c r="AM55" s="1" t="s">
        <v>348</v>
      </c>
      <c r="AN55" s="1" t="s">
        <v>349</v>
      </c>
      <c r="AO55" s="1" t="s">
        <v>350</v>
      </c>
      <c r="AP55" s="1" t="s">
        <v>351</v>
      </c>
      <c r="AQ55" s="1" t="s">
        <v>352</v>
      </c>
      <c r="AR55" s="1" t="s">
        <v>353</v>
      </c>
      <c r="AS55" s="1" t="s">
        <v>354</v>
      </c>
      <c r="AT55" s="1" t="s">
        <v>355</v>
      </c>
      <c r="AU55" s="1" t="s">
        <v>356</v>
      </c>
      <c r="AV55" s="1" t="s">
        <v>357</v>
      </c>
      <c r="AW55" s="1" t="s">
        <v>358</v>
      </c>
      <c r="AX55" s="1" t="s">
        <v>359</v>
      </c>
      <c r="AY55" s="1" t="s">
        <v>360</v>
      </c>
      <c r="AZ55" s="1" t="s">
        <v>361</v>
      </c>
      <c r="BA55" s="1" t="s">
        <v>362</v>
      </c>
      <c r="BB55" s="1" t="s">
        <v>363</v>
      </c>
      <c r="BC55" s="1" t="s">
        <v>364</v>
      </c>
      <c r="BD55" s="1" t="s">
        <v>365</v>
      </c>
      <c r="BE55" s="1" t="s">
        <v>82</v>
      </c>
      <c r="BF55" s="1" t="s">
        <v>83</v>
      </c>
    </row>
    <row r="56" spans="1:58" ht="14.25">
      <c r="A56" t="s">
        <v>0</v>
      </c>
      <c r="B56" t="s">
        <v>311</v>
      </c>
      <c r="C56" t="s">
        <v>312</v>
      </c>
      <c r="D56" t="s">
        <v>296</v>
      </c>
      <c r="E56" t="s">
        <v>169</v>
      </c>
      <c r="F56" t="s">
        <v>169</v>
      </c>
      <c r="G56" t="s">
        <v>169</v>
      </c>
      <c r="H56" t="s">
        <v>313</v>
      </c>
      <c r="I56" t="s">
        <v>236</v>
      </c>
      <c r="J56" t="s">
        <v>240</v>
      </c>
      <c r="K56" t="s">
        <v>296</v>
      </c>
      <c r="L56" t="s">
        <v>236</v>
      </c>
      <c r="M56" t="s">
        <v>49</v>
      </c>
      <c r="N56" t="s">
        <v>313</v>
      </c>
      <c r="O56" t="s">
        <v>175</v>
      </c>
      <c r="P56" t="s">
        <v>174</v>
      </c>
      <c r="Q56" t="s">
        <v>45</v>
      </c>
      <c r="R56" t="s">
        <v>173</v>
      </c>
      <c r="S56" t="s">
        <v>176</v>
      </c>
      <c r="T56" t="s">
        <v>177</v>
      </c>
      <c r="U56" t="s">
        <v>175</v>
      </c>
      <c r="V56" t="s">
        <v>297</v>
      </c>
      <c r="W56" t="s">
        <v>314</v>
      </c>
      <c r="X56" t="s">
        <v>173</v>
      </c>
      <c r="Y56" t="s">
        <v>174</v>
      </c>
      <c r="Z56" t="s">
        <v>315</v>
      </c>
      <c r="AA56" t="s">
        <v>297</v>
      </c>
      <c r="AB56" t="s">
        <v>316</v>
      </c>
      <c r="AC56" t="s">
        <v>49</v>
      </c>
      <c r="AD56" t="s">
        <v>298</v>
      </c>
      <c r="AE56" t="s">
        <v>184</v>
      </c>
      <c r="AF56" t="s">
        <v>315</v>
      </c>
      <c r="AG56" t="s">
        <v>297</v>
      </c>
      <c r="AH56" t="s">
        <v>157</v>
      </c>
      <c r="AI56" t="s">
        <v>51</v>
      </c>
      <c r="AJ56" t="s">
        <v>317</v>
      </c>
      <c r="AK56" t="s">
        <v>297</v>
      </c>
      <c r="AL56" t="s">
        <v>160</v>
      </c>
      <c r="AM56" t="s">
        <v>177</v>
      </c>
      <c r="AN56" t="s">
        <v>181</v>
      </c>
      <c r="AO56" t="s">
        <v>318</v>
      </c>
      <c r="AP56" t="s">
        <v>239</v>
      </c>
      <c r="AQ56" t="s">
        <v>144</v>
      </c>
      <c r="AR56" t="s">
        <v>319</v>
      </c>
      <c r="AS56" t="s">
        <v>320</v>
      </c>
      <c r="AT56" t="s">
        <v>238</v>
      </c>
      <c r="AU56" t="s">
        <v>269</v>
      </c>
      <c r="AV56" t="s">
        <v>321</v>
      </c>
      <c r="AW56" t="s">
        <v>274</v>
      </c>
      <c r="AX56" t="s">
        <v>185</v>
      </c>
      <c r="AY56" t="s">
        <v>322</v>
      </c>
      <c r="AZ56" t="s">
        <v>323</v>
      </c>
      <c r="BA56" t="s">
        <v>324</v>
      </c>
      <c r="BB56" t="s">
        <v>325</v>
      </c>
      <c r="BC56" t="s">
        <v>326</v>
      </c>
      <c r="BD56" t="s">
        <v>61</v>
      </c>
      <c r="BE56">
        <v>870</v>
      </c>
      <c r="BF56">
        <f>53*1005+BE56</f>
        <v>54135</v>
      </c>
    </row>
    <row r="58" spans="1:3" ht="15">
      <c r="A58" s="6" t="s">
        <v>327</v>
      </c>
      <c r="B58" s="7"/>
      <c r="C58" s="7"/>
    </row>
    <row r="59" spans="1:65" ht="14.25">
      <c r="A59" s="1" t="s">
        <v>66</v>
      </c>
      <c r="B59" s="1" t="s">
        <v>67</v>
      </c>
      <c r="C59" s="1" t="s">
        <v>68</v>
      </c>
      <c r="D59" s="1" t="s">
        <v>69</v>
      </c>
      <c r="E59" s="1" t="s">
        <v>70</v>
      </c>
      <c r="F59" s="1" t="s">
        <v>71</v>
      </c>
      <c r="G59" s="1" t="s">
        <v>72</v>
      </c>
      <c r="H59" s="1" t="s">
        <v>73</v>
      </c>
      <c r="I59" s="1" t="s">
        <v>74</v>
      </c>
      <c r="J59" s="1" t="s">
        <v>75</v>
      </c>
      <c r="K59" s="1" t="s">
        <v>76</v>
      </c>
      <c r="L59" s="1" t="s">
        <v>77</v>
      </c>
      <c r="M59" s="1" t="s">
        <v>78</v>
      </c>
      <c r="N59" s="1" t="s">
        <v>79</v>
      </c>
      <c r="O59" s="1" t="s">
        <v>80</v>
      </c>
      <c r="P59" s="1" t="s">
        <v>81</v>
      </c>
      <c r="Q59" s="1" t="s">
        <v>163</v>
      </c>
      <c r="R59" s="1" t="s">
        <v>215</v>
      </c>
      <c r="S59" s="1" t="s">
        <v>216</v>
      </c>
      <c r="T59" s="1" t="s">
        <v>217</v>
      </c>
      <c r="U59" s="1" t="s">
        <v>218</v>
      </c>
      <c r="V59" s="1" t="s">
        <v>219</v>
      </c>
      <c r="W59" s="1" t="s">
        <v>220</v>
      </c>
      <c r="X59" s="1" t="s">
        <v>221</v>
      </c>
      <c r="Y59" s="1" t="s">
        <v>222</v>
      </c>
      <c r="Z59" s="1" t="s">
        <v>223</v>
      </c>
      <c r="AA59" s="1" t="s">
        <v>224</v>
      </c>
      <c r="AB59" s="1" t="s">
        <v>225</v>
      </c>
      <c r="AC59" s="1" t="s">
        <v>226</v>
      </c>
      <c r="AD59" s="1" t="s">
        <v>299</v>
      </c>
      <c r="AE59" s="1" t="s">
        <v>300</v>
      </c>
      <c r="AF59" s="1" t="s">
        <v>301</v>
      </c>
      <c r="AG59" s="1" t="s">
        <v>302</v>
      </c>
      <c r="AH59" s="1" t="s">
        <v>303</v>
      </c>
      <c r="AI59" s="1" t="s">
        <v>304</v>
      </c>
      <c r="AJ59" s="1" t="s">
        <v>305</v>
      </c>
      <c r="AK59" s="1" t="s">
        <v>306</v>
      </c>
      <c r="AL59" s="1" t="s">
        <v>307</v>
      </c>
      <c r="AM59" s="1" t="s">
        <v>348</v>
      </c>
      <c r="AN59" s="1" t="s">
        <v>349</v>
      </c>
      <c r="AO59" s="1" t="s">
        <v>350</v>
      </c>
      <c r="AP59" s="1" t="s">
        <v>351</v>
      </c>
      <c r="AQ59" s="1" t="s">
        <v>352</v>
      </c>
      <c r="AR59" s="1" t="s">
        <v>353</v>
      </c>
      <c r="AS59" s="1" t="s">
        <v>354</v>
      </c>
      <c r="AT59" s="1" t="s">
        <v>355</v>
      </c>
      <c r="AU59" s="1" t="s">
        <v>356</v>
      </c>
      <c r="AV59" s="1" t="s">
        <v>357</v>
      </c>
      <c r="AW59" s="1" t="s">
        <v>358</v>
      </c>
      <c r="AX59" s="1" t="s">
        <v>359</v>
      </c>
      <c r="AY59" s="1" t="s">
        <v>360</v>
      </c>
      <c r="AZ59" s="1" t="s">
        <v>361</v>
      </c>
      <c r="BA59" s="1" t="s">
        <v>362</v>
      </c>
      <c r="BB59" s="1" t="s">
        <v>363</v>
      </c>
      <c r="BC59" s="1" t="s">
        <v>364</v>
      </c>
      <c r="BD59" s="1" t="s">
        <v>365</v>
      </c>
      <c r="BE59" s="1" t="s">
        <v>366</v>
      </c>
      <c r="BF59" s="1" t="s">
        <v>367</v>
      </c>
      <c r="BG59" s="1" t="s">
        <v>368</v>
      </c>
      <c r="BH59" s="1" t="s">
        <v>369</v>
      </c>
      <c r="BI59" s="1" t="s">
        <v>370</v>
      </c>
      <c r="BJ59" s="1" t="s">
        <v>371</v>
      </c>
      <c r="BK59" s="1" t="s">
        <v>372</v>
      </c>
      <c r="BL59" s="1" t="s">
        <v>82</v>
      </c>
      <c r="BM59" s="1" t="s">
        <v>83</v>
      </c>
    </row>
    <row r="60" spans="1:65" ht="14.25">
      <c r="A60" t="s">
        <v>0</v>
      </c>
      <c r="B60" t="s">
        <v>328</v>
      </c>
      <c r="C60" t="s">
        <v>329</v>
      </c>
      <c r="D60" t="s">
        <v>205</v>
      </c>
      <c r="E60" t="s">
        <v>205</v>
      </c>
      <c r="F60" t="s">
        <v>205</v>
      </c>
      <c r="G60" t="s">
        <v>29</v>
      </c>
      <c r="H60" t="s">
        <v>143</v>
      </c>
      <c r="I60" t="s">
        <v>128</v>
      </c>
      <c r="J60" t="s">
        <v>33</v>
      </c>
      <c r="K60" t="s">
        <v>29</v>
      </c>
      <c r="L60" t="s">
        <v>131</v>
      </c>
      <c r="M60" t="s">
        <v>29</v>
      </c>
      <c r="N60" t="s">
        <v>143</v>
      </c>
      <c r="O60" t="s">
        <v>131</v>
      </c>
      <c r="P60" t="s">
        <v>29</v>
      </c>
      <c r="Q60" t="s">
        <v>33</v>
      </c>
      <c r="R60" t="s">
        <v>313</v>
      </c>
      <c r="S60" t="s">
        <v>192</v>
      </c>
      <c r="T60" t="s">
        <v>136</v>
      </c>
      <c r="U60" t="s">
        <v>29</v>
      </c>
      <c r="V60" t="s">
        <v>129</v>
      </c>
      <c r="W60" t="s">
        <v>29</v>
      </c>
      <c r="X60" t="s">
        <v>136</v>
      </c>
      <c r="Y60" t="s">
        <v>143</v>
      </c>
      <c r="Z60" t="s">
        <v>135</v>
      </c>
      <c r="AA60" t="s">
        <v>130</v>
      </c>
      <c r="AB60" t="s">
        <v>143</v>
      </c>
      <c r="AC60" t="s">
        <v>135</v>
      </c>
      <c r="AD60" t="s">
        <v>29</v>
      </c>
      <c r="AE60" t="s">
        <v>130</v>
      </c>
      <c r="AF60" t="s">
        <v>41</v>
      </c>
      <c r="AG60" t="s">
        <v>139</v>
      </c>
      <c r="AH60" t="s">
        <v>137</v>
      </c>
      <c r="AI60" t="s">
        <v>37</v>
      </c>
      <c r="AJ60" t="s">
        <v>128</v>
      </c>
      <c r="AK60" t="s">
        <v>171</v>
      </c>
      <c r="AL60" t="s">
        <v>129</v>
      </c>
      <c r="AM60" t="s">
        <v>330</v>
      </c>
      <c r="AN60" t="s">
        <v>137</v>
      </c>
      <c r="AO60" t="s">
        <v>49</v>
      </c>
      <c r="AP60" t="s">
        <v>145</v>
      </c>
      <c r="AQ60" t="s">
        <v>145</v>
      </c>
      <c r="AR60" t="s">
        <v>138</v>
      </c>
      <c r="AS60" t="s">
        <v>42</v>
      </c>
      <c r="AT60" t="s">
        <v>331</v>
      </c>
      <c r="AU60" t="s">
        <v>42</v>
      </c>
      <c r="AV60" t="s">
        <v>42</v>
      </c>
      <c r="AW60" t="s">
        <v>49</v>
      </c>
      <c r="AX60" t="s">
        <v>129</v>
      </c>
      <c r="AY60" t="s">
        <v>137</v>
      </c>
      <c r="AZ60" t="s">
        <v>233</v>
      </c>
      <c r="BA60" t="s">
        <v>193</v>
      </c>
      <c r="BB60" t="s">
        <v>193</v>
      </c>
      <c r="BC60" t="s">
        <v>209</v>
      </c>
      <c r="BD60" t="s">
        <v>209</v>
      </c>
      <c r="BE60" t="s">
        <v>39</v>
      </c>
      <c r="BF60" t="s">
        <v>316</v>
      </c>
      <c r="BG60" t="s">
        <v>43</v>
      </c>
      <c r="BH60" t="s">
        <v>43</v>
      </c>
      <c r="BI60" t="s">
        <v>171</v>
      </c>
      <c r="BJ60" t="s">
        <v>37</v>
      </c>
      <c r="BK60" t="s">
        <v>234</v>
      </c>
      <c r="BL60">
        <v>880</v>
      </c>
      <c r="BM60">
        <f>60*1005+BL60</f>
        <v>61180</v>
      </c>
    </row>
    <row r="61" spans="1:65" ht="14.25">
      <c r="A61" t="s">
        <v>12</v>
      </c>
      <c r="B61" t="s">
        <v>332</v>
      </c>
      <c r="C61" t="s">
        <v>333</v>
      </c>
      <c r="D61" t="s">
        <v>122</v>
      </c>
      <c r="E61" t="s">
        <v>32</v>
      </c>
      <c r="F61" t="s">
        <v>33</v>
      </c>
      <c r="G61" t="s">
        <v>129</v>
      </c>
      <c r="H61" t="s">
        <v>136</v>
      </c>
      <c r="I61" t="s">
        <v>334</v>
      </c>
      <c r="J61" t="s">
        <v>208</v>
      </c>
      <c r="K61" t="s">
        <v>135</v>
      </c>
      <c r="L61" t="s">
        <v>123</v>
      </c>
      <c r="M61" t="s">
        <v>296</v>
      </c>
      <c r="N61" t="s">
        <v>138</v>
      </c>
      <c r="O61" t="s">
        <v>193</v>
      </c>
      <c r="P61" t="s">
        <v>138</v>
      </c>
      <c r="Q61" t="s">
        <v>40</v>
      </c>
      <c r="R61" t="s">
        <v>193</v>
      </c>
      <c r="S61" t="s">
        <v>234</v>
      </c>
      <c r="T61" t="s">
        <v>40</v>
      </c>
      <c r="U61" t="s">
        <v>335</v>
      </c>
      <c r="V61" t="s">
        <v>170</v>
      </c>
      <c r="W61" t="s">
        <v>43</v>
      </c>
      <c r="X61" t="s">
        <v>43</v>
      </c>
      <c r="Y61" t="s">
        <v>237</v>
      </c>
      <c r="Z61" t="s">
        <v>336</v>
      </c>
      <c r="AA61" t="s">
        <v>63</v>
      </c>
      <c r="AB61" t="s">
        <v>55</v>
      </c>
      <c r="AC61" t="s">
        <v>337</v>
      </c>
      <c r="AD61" t="s">
        <v>297</v>
      </c>
      <c r="AE61" t="s">
        <v>338</v>
      </c>
      <c r="AF61" t="s">
        <v>51</v>
      </c>
      <c r="AG61" t="s">
        <v>63</v>
      </c>
      <c r="AH61" t="s">
        <v>339</v>
      </c>
      <c r="AI61" t="s">
        <v>319</v>
      </c>
      <c r="AJ61" t="s">
        <v>185</v>
      </c>
      <c r="AK61" t="s">
        <v>340</v>
      </c>
      <c r="AL61" t="s">
        <v>326</v>
      </c>
      <c r="AM61" t="s">
        <v>341</v>
      </c>
      <c r="AN61" t="s">
        <v>342</v>
      </c>
      <c r="AO61" t="s">
        <v>343</v>
      </c>
      <c r="AP61" t="s">
        <v>344</v>
      </c>
      <c r="AQ61" t="s">
        <v>345</v>
      </c>
      <c r="AR61" t="s">
        <v>346</v>
      </c>
      <c r="AS61" t="s">
        <v>64</v>
      </c>
      <c r="AT61" t="s">
        <v>285</v>
      </c>
      <c r="AU61" t="s">
        <v>62</v>
      </c>
      <c r="AV61" t="s">
        <v>347</v>
      </c>
      <c r="AW61" t="s">
        <v>270</v>
      </c>
      <c r="AX61" t="s">
        <v>325</v>
      </c>
      <c r="AY61" t="s">
        <v>159</v>
      </c>
      <c r="AZ61" t="s">
        <v>298</v>
      </c>
      <c r="BA61" t="s">
        <v>171</v>
      </c>
      <c r="BL61">
        <v>95</v>
      </c>
      <c r="BM61">
        <f>50*1005+BL61</f>
        <v>50345</v>
      </c>
    </row>
  </sheetData>
  <sheetProtection/>
  <mergeCells count="9">
    <mergeCell ref="A41:C41"/>
    <mergeCell ref="A49:C49"/>
    <mergeCell ref="A54:C54"/>
    <mergeCell ref="A58:C58"/>
    <mergeCell ref="A1:C1"/>
    <mergeCell ref="A10:C10"/>
    <mergeCell ref="A24:C24"/>
    <mergeCell ref="A29:C29"/>
    <mergeCell ref="A36:C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hogyeszabolcs@sulid.hu</dc:creator>
  <cp:keywords/>
  <dc:description/>
  <cp:lastModifiedBy>Windows-felhasználó</cp:lastModifiedBy>
  <dcterms:created xsi:type="dcterms:W3CDTF">2023-11-04T10:34:14Z</dcterms:created>
  <dcterms:modified xsi:type="dcterms:W3CDTF">2023-11-05T11:57:42Z</dcterms:modified>
  <cp:category/>
  <cp:version/>
  <cp:contentType/>
  <cp:contentStatus/>
</cp:coreProperties>
</file>