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620" activeTab="0"/>
  </bookViews>
  <sheets>
    <sheet name="Ultra" sheetId="1" r:id="rId1"/>
    <sheet name="Domb-futas" sheetId="2" r:id="rId2"/>
  </sheets>
  <definedNames/>
  <calcPr fullCalcOnLoad="1"/>
</workbook>
</file>

<file path=xl/sharedStrings.xml><?xml version="1.0" encoding="utf-8"?>
<sst xmlns="http://schemas.openxmlformats.org/spreadsheetml/2006/main" count="687" uniqueCount="297">
  <si>
    <t>Helyezés</t>
  </si>
  <si>
    <t>Rajtszám</t>
  </si>
  <si>
    <t>Név</t>
  </si>
  <si>
    <t>1.004 km</t>
  </si>
  <si>
    <t>2.009 km</t>
  </si>
  <si>
    <t>3.015 km</t>
  </si>
  <si>
    <t>4.019 km</t>
  </si>
  <si>
    <t>5.025 km</t>
  </si>
  <si>
    <t>6.03 km</t>
  </si>
  <si>
    <t>7.035 km</t>
  </si>
  <si>
    <t>8.039 km</t>
  </si>
  <si>
    <t>9.045 km</t>
  </si>
  <si>
    <t>10.05 km</t>
  </si>
  <si>
    <t>11.055 km</t>
  </si>
  <si>
    <t>1</t>
  </si>
  <si>
    <t>112</t>
  </si>
  <si>
    <t>Ladányi Mónika</t>
  </si>
  <si>
    <t>0:04:53</t>
  </si>
  <si>
    <t>0:05:09</t>
  </si>
  <si>
    <t>0:05:16</t>
  </si>
  <si>
    <t>0:05:22</t>
  </si>
  <si>
    <t>0:05:20</t>
  </si>
  <si>
    <t>0:05:17</t>
  </si>
  <si>
    <t>0:05:24</t>
  </si>
  <si>
    <t>0:05:21</t>
  </si>
  <si>
    <t>0:05:14</t>
  </si>
  <si>
    <t>2</t>
  </si>
  <si>
    <t>115</t>
  </si>
  <si>
    <t>Máté Szabina</t>
  </si>
  <si>
    <t>0:05:48</t>
  </si>
  <si>
    <t>0:05:44</t>
  </si>
  <si>
    <t>0:05:56</t>
  </si>
  <si>
    <t>0:06:09</t>
  </si>
  <si>
    <t>0:06:13</t>
  </si>
  <si>
    <t>0:06:19</t>
  </si>
  <si>
    <t>0:06:15</t>
  </si>
  <si>
    <t>0:06:22</t>
  </si>
  <si>
    <t/>
  </si>
  <si>
    <t>1 órás Nő</t>
  </si>
  <si>
    <t>12.06 km</t>
  </si>
  <si>
    <t>13.065 km</t>
  </si>
  <si>
    <t>14.07 km</t>
  </si>
  <si>
    <t>114</t>
  </si>
  <si>
    <t>Baranyi Zoltán</t>
  </si>
  <si>
    <t>0:04:34</t>
  </si>
  <si>
    <t>0:04:28</t>
  </si>
  <si>
    <t>0:04:13</t>
  </si>
  <si>
    <t>0:04:14</t>
  </si>
  <si>
    <t>0:04:16</t>
  </si>
  <si>
    <t>0:04:15</t>
  </si>
  <si>
    <t>0:04:17</t>
  </si>
  <si>
    <t>0:04:10</t>
  </si>
  <si>
    <t>0:04:07</t>
  </si>
  <si>
    <t>111</t>
  </si>
  <si>
    <t>Molnár Attila</t>
  </si>
  <si>
    <t>0:04:33</t>
  </si>
  <si>
    <t>0:04:31</t>
  </si>
  <si>
    <t>0:04:37</t>
  </si>
  <si>
    <t>0:04:44</t>
  </si>
  <si>
    <t>0:04:35</t>
  </si>
  <si>
    <t>0:04:29</t>
  </si>
  <si>
    <t>0:04:40</t>
  </si>
  <si>
    <t>0:04:46</t>
  </si>
  <si>
    <t>0:04:42</t>
  </si>
  <si>
    <t>0:04:38</t>
  </si>
  <si>
    <t>1 órás Férfi</t>
  </si>
  <si>
    <t>15.075 km</t>
  </si>
  <si>
    <t>16.079 km</t>
  </si>
  <si>
    <t>17.085 km</t>
  </si>
  <si>
    <t>18.09 km</t>
  </si>
  <si>
    <t>19.095 km</t>
  </si>
  <si>
    <t>20.1 km</t>
  </si>
  <si>
    <t>Máté Mónika</t>
  </si>
  <si>
    <t>204</t>
  </si>
  <si>
    <t>0:05:33</t>
  </si>
  <si>
    <t>0:05:26</t>
  </si>
  <si>
    <t>0:05:36</t>
  </si>
  <si>
    <t>0:05:37</t>
  </si>
  <si>
    <t>0:05:47</t>
  </si>
  <si>
    <t>0:05:49</t>
  </si>
  <si>
    <t>0:05:55</t>
  </si>
  <si>
    <t>0:05:50</t>
  </si>
  <si>
    <t>0:05:51</t>
  </si>
  <si>
    <t>0:05:52</t>
  </si>
  <si>
    <t>0:06:20</t>
  </si>
  <si>
    <t>0:05:59</t>
  </si>
  <si>
    <t>0:06:25</t>
  </si>
  <si>
    <t>0:05:57</t>
  </si>
  <si>
    <t>2 órás Nő</t>
  </si>
  <si>
    <t>21.105 km</t>
  </si>
  <si>
    <t>22.11 km</t>
  </si>
  <si>
    <t>23.115 km</t>
  </si>
  <si>
    <t>24.12 km</t>
  </si>
  <si>
    <t>Boronkay Péter</t>
  </si>
  <si>
    <t>208</t>
  </si>
  <si>
    <t>0:05:06</t>
  </si>
  <si>
    <t>0:04:57</t>
  </si>
  <si>
    <t>0:05:01</t>
  </si>
  <si>
    <t>0:04:58</t>
  </si>
  <si>
    <t>0:04:55</t>
  </si>
  <si>
    <t>0:04:51</t>
  </si>
  <si>
    <t>0:04:43</t>
  </si>
  <si>
    <t>0:04:48</t>
  </si>
  <si>
    <t>0:04:47</t>
  </si>
  <si>
    <t>0:05:02</t>
  </si>
  <si>
    <t>0:04:56</t>
  </si>
  <si>
    <t>0:05:10</t>
  </si>
  <si>
    <t>0:05:00</t>
  </si>
  <si>
    <t>0:05:03</t>
  </si>
  <si>
    <t>0:04:54</t>
  </si>
  <si>
    <t>Káldi Csaba</t>
  </si>
  <si>
    <t>207</t>
  </si>
  <si>
    <t>0:05:19</t>
  </si>
  <si>
    <t>0:05:31</t>
  </si>
  <si>
    <t>0:05:30</t>
  </si>
  <si>
    <t>0:05:32</t>
  </si>
  <si>
    <t>0:05:28</t>
  </si>
  <si>
    <t>0:05:27</t>
  </si>
  <si>
    <t>0:05:15</t>
  </si>
  <si>
    <t>0:05:23</t>
  </si>
  <si>
    <t>0:05:07</t>
  </si>
  <si>
    <t>0:05:08</t>
  </si>
  <si>
    <t>0:05:12</t>
  </si>
  <si>
    <t>3</t>
  </si>
  <si>
    <t>Farkas Zsolt</t>
  </si>
  <si>
    <t>209</t>
  </si>
  <si>
    <t>0:06:11</t>
  </si>
  <si>
    <t>0:06:21</t>
  </si>
  <si>
    <t>0:06:18</t>
  </si>
  <si>
    <t>0:06:58</t>
  </si>
  <si>
    <t>0:06:31</t>
  </si>
  <si>
    <t>0:06:40</t>
  </si>
  <si>
    <t>0:06:41</t>
  </si>
  <si>
    <t>0:07:46</t>
  </si>
  <si>
    <t>0:06:50</t>
  </si>
  <si>
    <t>0:07:42</t>
  </si>
  <si>
    <t>0:07:21</t>
  </si>
  <si>
    <t>0:07:25</t>
  </si>
  <si>
    <t>0:07:44</t>
  </si>
  <si>
    <t>2 órás Férfi</t>
  </si>
  <si>
    <t>Tört kör</t>
  </si>
  <si>
    <t>Összesen</t>
  </si>
  <si>
    <t>1 km Lány</t>
  </si>
  <si>
    <t>Idő</t>
  </si>
  <si>
    <t>36</t>
  </si>
  <si>
    <t>Szász Adrienn</t>
  </si>
  <si>
    <t>32</t>
  </si>
  <si>
    <t>Beóka Adél</t>
  </si>
  <si>
    <t>37</t>
  </si>
  <si>
    <t>Ács Dóra</t>
  </si>
  <si>
    <t>1 km Fiú</t>
  </si>
  <si>
    <t>35</t>
  </si>
  <si>
    <t>Puskás Barnabás</t>
  </si>
  <si>
    <t>38</t>
  </si>
  <si>
    <t>Tóth Levente Gábor</t>
  </si>
  <si>
    <t>39</t>
  </si>
  <si>
    <t>Berecz Ábel</t>
  </si>
  <si>
    <t>3,6 km Nő</t>
  </si>
  <si>
    <t>64</t>
  </si>
  <si>
    <t>Beóka-Veres Adrienn</t>
  </si>
  <si>
    <t>0:30:14</t>
  </si>
  <si>
    <t>65</t>
  </si>
  <si>
    <t>Gubcsó László</t>
  </si>
  <si>
    <t>0:20:48</t>
  </si>
  <si>
    <t>3,6 km Férfi</t>
  </si>
  <si>
    <t>3.6 km</t>
  </si>
  <si>
    <t>Minda Andrea</t>
  </si>
  <si>
    <t>101</t>
  </si>
  <si>
    <t>0:21:31</t>
  </si>
  <si>
    <t>0:43:59</t>
  </si>
  <si>
    <t>7,2 km Nő</t>
  </si>
  <si>
    <t>Komlosi Zoltan</t>
  </si>
  <si>
    <t>67</t>
  </si>
  <si>
    <t>0:15:21</t>
  </si>
  <si>
    <t>0:31:09</t>
  </si>
  <si>
    <t>Görbe József</t>
  </si>
  <si>
    <t>102</t>
  </si>
  <si>
    <t>0:16:19</t>
  </si>
  <si>
    <t>0:33:53</t>
  </si>
  <si>
    <t>7,2 km Férfi</t>
  </si>
  <si>
    <t>25.125 km</t>
  </si>
  <si>
    <t>26.13 km</t>
  </si>
  <si>
    <t>27.135 km</t>
  </si>
  <si>
    <t>28.14 km</t>
  </si>
  <si>
    <t>29.145 km</t>
  </si>
  <si>
    <t>314</t>
  </si>
  <si>
    <t>dr. Kondor Boglárka</t>
  </si>
  <si>
    <t>0:05:29</t>
  </si>
  <si>
    <t>0:05:54</t>
  </si>
  <si>
    <t>0:05:58</t>
  </si>
  <si>
    <t>0:05:43</t>
  </si>
  <si>
    <t>0:06:01</t>
  </si>
  <si>
    <t>0:05:53</t>
  </si>
  <si>
    <t>0:06:03</t>
  </si>
  <si>
    <t>0:06:04</t>
  </si>
  <si>
    <t>0:06:08</t>
  </si>
  <si>
    <t>0:06:02</t>
  </si>
  <si>
    <t>0:06:30</t>
  </si>
  <si>
    <t>0:10:51</t>
  </si>
  <si>
    <t>0:06:43</t>
  </si>
  <si>
    <t>317</t>
  </si>
  <si>
    <t>Dollákné Drabant Zsuzsanna</t>
  </si>
  <si>
    <t>0:06:24</t>
  </si>
  <si>
    <t>0:06:35</t>
  </si>
  <si>
    <t>0:06:48</t>
  </si>
  <si>
    <t>0:06:54</t>
  </si>
  <si>
    <t>0:06:57</t>
  </si>
  <si>
    <t>0:07:53</t>
  </si>
  <si>
    <t>0:07:11</t>
  </si>
  <si>
    <t>0:07:14</t>
  </si>
  <si>
    <t>0:07:18</t>
  </si>
  <si>
    <t>0:07:19</t>
  </si>
  <si>
    <t>0:07:20</t>
  </si>
  <si>
    <t>0:09:16</t>
  </si>
  <si>
    <t>0:07:34</t>
  </si>
  <si>
    <t>0:07:39</t>
  </si>
  <si>
    <t>0:07:41</t>
  </si>
  <si>
    <t>3 órás Nő</t>
  </si>
  <si>
    <t>30.15 km</t>
  </si>
  <si>
    <t>31.155 km</t>
  </si>
  <si>
    <t>32.159 km</t>
  </si>
  <si>
    <t>33.165 km</t>
  </si>
  <si>
    <t>34.17 km</t>
  </si>
  <si>
    <t>35.175 km</t>
  </si>
  <si>
    <t>308</t>
  </si>
  <si>
    <t>Zsombok Gyula</t>
  </si>
  <si>
    <t>0:04:52</t>
  </si>
  <si>
    <t>0:05:05</t>
  </si>
  <si>
    <t>0:04:59</t>
  </si>
  <si>
    <t>0:05:04</t>
  </si>
  <si>
    <t>0:05:11</t>
  </si>
  <si>
    <t>0:05:18</t>
  </si>
  <si>
    <t>0:05:45</t>
  </si>
  <si>
    <t>0:05:41</t>
  </si>
  <si>
    <t>0:04:26</t>
  </si>
  <si>
    <t>316</t>
  </si>
  <si>
    <t>Gergely Tamás</t>
  </si>
  <si>
    <t>0:05:13</t>
  </si>
  <si>
    <t>0:05:25</t>
  </si>
  <si>
    <t>0:05:39</t>
  </si>
  <si>
    <t>0:07:59</t>
  </si>
  <si>
    <t>0:06:34</t>
  </si>
  <si>
    <t>0:06:55</t>
  </si>
  <si>
    <t>0:06:49</t>
  </si>
  <si>
    <t>315</t>
  </si>
  <si>
    <t>Dr. Varga Zoltán</t>
  </si>
  <si>
    <t>0:05:35</t>
  </si>
  <si>
    <t>0:05:40</t>
  </si>
  <si>
    <t>0:06:07</t>
  </si>
  <si>
    <t>0:07:30</t>
  </si>
  <si>
    <t>0:06:39</t>
  </si>
  <si>
    <t>3 órás Férfi</t>
  </si>
  <si>
    <t>36.18 km</t>
  </si>
  <si>
    <t>37.185 km</t>
  </si>
  <si>
    <t>38.19 km</t>
  </si>
  <si>
    <t>39.195 km</t>
  </si>
  <si>
    <t>40.2 km</t>
  </si>
  <si>
    <t>41.205 km</t>
  </si>
  <si>
    <t>42.21 km</t>
  </si>
  <si>
    <t>43.215 km</t>
  </si>
  <si>
    <t>644</t>
  </si>
  <si>
    <t>Gáspár Sándor</t>
  </si>
  <si>
    <t>0:06:16</t>
  </si>
  <si>
    <t>0:06:42</t>
  </si>
  <si>
    <t>0:06:52</t>
  </si>
  <si>
    <t>0:07:04</t>
  </si>
  <si>
    <t>0:06:53</t>
  </si>
  <si>
    <t>0:06:59</t>
  </si>
  <si>
    <t>0:07:24</t>
  </si>
  <si>
    <t>0:07:22</t>
  </si>
  <si>
    <t>0:07:17</t>
  </si>
  <si>
    <t>0:07:48</t>
  </si>
  <si>
    <t>0:07:09</t>
  </si>
  <si>
    <t>0:08:41</t>
  </si>
  <si>
    <t>0:07:40</t>
  </si>
  <si>
    <t>0:08:03</t>
  </si>
  <si>
    <t>0:09:19</t>
  </si>
  <si>
    <t>0:08:02</t>
  </si>
  <si>
    <t>0:08:39</t>
  </si>
  <si>
    <t>0:07:27</t>
  </si>
  <si>
    <t>0:09:23</t>
  </si>
  <si>
    <t>0:08:22</t>
  </si>
  <si>
    <t>0:08:48</t>
  </si>
  <si>
    <t>0:07:43</t>
  </si>
  <si>
    <t>0:11:53</t>
  </si>
  <si>
    <t>0:08:47</t>
  </si>
  <si>
    <t>0:08:30</t>
  </si>
  <si>
    <t>0:08:06</t>
  </si>
  <si>
    <t>0:08:33</t>
  </si>
  <si>
    <t>0:11:02</t>
  </si>
  <si>
    <t>0:08:55</t>
  </si>
  <si>
    <t>0:09:05</t>
  </si>
  <si>
    <t>0:09:37</t>
  </si>
  <si>
    <t>0:09:01</t>
  </si>
  <si>
    <t>0:09:56</t>
  </si>
  <si>
    <t>0:13:25</t>
  </si>
  <si>
    <t>6 órás Férfi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</si>
</sst>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tabSelected="1" zoomScale="209" zoomScaleNormal="209" zoomScalePageLayoutView="0" workbookViewId="0" topLeftCell="A1">
      <selection activeCell="A6" sqref="A6:C6"/>
    </sheetView>
  </sheetViews>
  <sheetFormatPr defaultColWidth="9.140625" defaultRowHeight="15"/>
  <cols>
    <col min="2" max="2" width="9.28125" style="0" bestFit="1" customWidth="1"/>
    <col min="3" max="3" width="26.28125" style="0" bestFit="1" customWidth="1"/>
    <col min="4" max="8" width="8.8515625" style="0" bestFit="1" customWidth="1"/>
    <col min="9" max="9" width="7.8515625" style="0" bestFit="1" customWidth="1"/>
    <col min="10" max="13" width="8.8515625" style="0" bestFit="1" customWidth="1"/>
    <col min="14" max="14" width="9.8515625" style="0" bestFit="1" customWidth="1"/>
    <col min="15" max="15" width="8.8515625" style="0" bestFit="1" customWidth="1"/>
    <col min="16" max="16" width="9.8515625" style="0" bestFit="1" customWidth="1"/>
    <col min="17" max="17" width="8.8515625" style="0" bestFit="1" customWidth="1"/>
    <col min="18" max="20" width="9.8515625" style="0" bestFit="1" customWidth="1"/>
    <col min="21" max="21" width="8.8515625" style="0" bestFit="1" customWidth="1"/>
    <col min="22" max="22" width="9.8515625" style="0" bestFit="1" customWidth="1"/>
    <col min="23" max="23" width="7.8515625" style="0" bestFit="1" customWidth="1"/>
    <col min="24" max="24" width="9.8515625" style="0" bestFit="1" customWidth="1"/>
    <col min="25" max="25" width="8.8515625" style="0" bestFit="1" customWidth="1"/>
    <col min="26" max="26" width="9.8515625" style="0" bestFit="1" customWidth="1"/>
    <col min="27" max="27" width="8.8515625" style="0" bestFit="1" customWidth="1"/>
  </cols>
  <sheetData>
    <row r="1" spans="1:3" ht="14.25">
      <c r="A1" s="2" t="s">
        <v>38</v>
      </c>
      <c r="B1" s="2"/>
      <c r="C1" s="2"/>
    </row>
    <row r="2" spans="1:16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140</v>
      </c>
      <c r="P2" s="1" t="s">
        <v>141</v>
      </c>
    </row>
    <row r="3" spans="1:16" ht="14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21</v>
      </c>
      <c r="J3" t="s">
        <v>22</v>
      </c>
      <c r="K3" t="s">
        <v>19</v>
      </c>
      <c r="L3" t="s">
        <v>23</v>
      </c>
      <c r="M3" t="s">
        <v>24</v>
      </c>
      <c r="N3" t="s">
        <v>25</v>
      </c>
      <c r="O3">
        <v>400</v>
      </c>
      <c r="P3">
        <f>11055+O3</f>
        <v>11455</v>
      </c>
    </row>
    <row r="4" spans="1:16" ht="14.25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29</v>
      </c>
      <c r="M4" t="s">
        <v>25</v>
      </c>
      <c r="O4">
        <v>89</v>
      </c>
      <c r="P4">
        <f>10050+O4</f>
        <v>10139</v>
      </c>
    </row>
    <row r="6" spans="1:3" ht="14.25">
      <c r="A6" s="2" t="s">
        <v>65</v>
      </c>
      <c r="B6" s="2"/>
      <c r="C6" s="2"/>
    </row>
    <row r="7" spans="1:19" ht="14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39</v>
      </c>
      <c r="P7" s="1" t="s">
        <v>40</v>
      </c>
      <c r="Q7" s="1" t="s">
        <v>41</v>
      </c>
      <c r="R7" s="1" t="s">
        <v>140</v>
      </c>
      <c r="S7" s="1" t="s">
        <v>141</v>
      </c>
    </row>
    <row r="8" spans="1:19" ht="14.25">
      <c r="A8" t="s">
        <v>14</v>
      </c>
      <c r="B8" t="s">
        <v>42</v>
      </c>
      <c r="C8" t="s">
        <v>43</v>
      </c>
      <c r="D8" t="s">
        <v>44</v>
      </c>
      <c r="E8" t="s">
        <v>45</v>
      </c>
      <c r="F8" t="s">
        <v>46</v>
      </c>
      <c r="G8" t="s">
        <v>47</v>
      </c>
      <c r="H8" t="s">
        <v>48</v>
      </c>
      <c r="I8" t="s">
        <v>49</v>
      </c>
      <c r="J8" t="s">
        <v>48</v>
      </c>
      <c r="K8" t="s">
        <v>48</v>
      </c>
      <c r="L8" t="s">
        <v>50</v>
      </c>
      <c r="M8" t="s">
        <v>49</v>
      </c>
      <c r="N8" t="s">
        <v>46</v>
      </c>
      <c r="O8" t="s">
        <v>47</v>
      </c>
      <c r="P8" t="s">
        <v>51</v>
      </c>
      <c r="Q8" t="s">
        <v>52</v>
      </c>
      <c r="R8">
        <v>126</v>
      </c>
      <c r="S8">
        <f>14070+R8</f>
        <v>14196</v>
      </c>
    </row>
    <row r="9" spans="1:19" ht="14.25">
      <c r="A9" t="s">
        <v>26</v>
      </c>
      <c r="B9" t="s">
        <v>53</v>
      </c>
      <c r="C9" t="s">
        <v>54</v>
      </c>
      <c r="D9" t="s">
        <v>55</v>
      </c>
      <c r="E9" t="s">
        <v>56</v>
      </c>
      <c r="F9" t="s">
        <v>57</v>
      </c>
      <c r="G9" t="s">
        <v>58</v>
      </c>
      <c r="H9" t="s">
        <v>59</v>
      </c>
      <c r="I9" t="s">
        <v>55</v>
      </c>
      <c r="J9" t="s">
        <v>57</v>
      </c>
      <c r="K9" t="s">
        <v>60</v>
      </c>
      <c r="L9" t="s">
        <v>61</v>
      </c>
      <c r="M9" t="s">
        <v>62</v>
      </c>
      <c r="N9" t="s">
        <v>56</v>
      </c>
      <c r="O9" t="s">
        <v>63</v>
      </c>
      <c r="P9" t="s">
        <v>64</v>
      </c>
      <c r="R9">
        <v>73</v>
      </c>
      <c r="S9">
        <f>13065+R9</f>
        <v>13138</v>
      </c>
    </row>
    <row r="11" spans="1:3" ht="14.25">
      <c r="A11" s="2" t="s">
        <v>88</v>
      </c>
      <c r="B11" s="2"/>
      <c r="C11" s="2"/>
    </row>
    <row r="12" spans="1:25" ht="14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  <c r="N12" s="1" t="s">
        <v>13</v>
      </c>
      <c r="O12" s="1" t="s">
        <v>39</v>
      </c>
      <c r="P12" s="1" t="s">
        <v>40</v>
      </c>
      <c r="Q12" s="1" t="s">
        <v>41</v>
      </c>
      <c r="R12" s="1" t="s">
        <v>66</v>
      </c>
      <c r="S12" s="1" t="s">
        <v>67</v>
      </c>
      <c r="T12" s="1" t="s">
        <v>68</v>
      </c>
      <c r="U12" s="1" t="s">
        <v>69</v>
      </c>
      <c r="V12" s="1" t="s">
        <v>70</v>
      </c>
      <c r="W12" s="1" t="s">
        <v>71</v>
      </c>
      <c r="X12" s="1" t="s">
        <v>140</v>
      </c>
      <c r="Y12" s="1" t="s">
        <v>141</v>
      </c>
    </row>
    <row r="13" spans="1:25" ht="14.25">
      <c r="A13" t="s">
        <v>14</v>
      </c>
      <c r="B13" t="s">
        <v>73</v>
      </c>
      <c r="C13" t="s">
        <v>72</v>
      </c>
      <c r="D13" t="s">
        <v>74</v>
      </c>
      <c r="E13" t="s">
        <v>75</v>
      </c>
      <c r="F13" t="s">
        <v>76</v>
      </c>
      <c r="G13" t="s">
        <v>77</v>
      </c>
      <c r="H13" t="s">
        <v>78</v>
      </c>
      <c r="I13" t="s">
        <v>78</v>
      </c>
      <c r="J13" t="s">
        <v>79</v>
      </c>
      <c r="K13" t="s">
        <v>79</v>
      </c>
      <c r="L13" t="s">
        <v>78</v>
      </c>
      <c r="M13" t="s">
        <v>78</v>
      </c>
      <c r="N13" t="s">
        <v>80</v>
      </c>
      <c r="O13" t="s">
        <v>81</v>
      </c>
      <c r="P13" t="s">
        <v>82</v>
      </c>
      <c r="Q13" t="s">
        <v>83</v>
      </c>
      <c r="R13" t="s">
        <v>84</v>
      </c>
      <c r="S13" t="s">
        <v>81</v>
      </c>
      <c r="T13" t="s">
        <v>85</v>
      </c>
      <c r="U13" t="s">
        <v>86</v>
      </c>
      <c r="V13" t="s">
        <v>87</v>
      </c>
      <c r="W13" t="s">
        <v>31</v>
      </c>
      <c r="X13">
        <v>600</v>
      </c>
      <c r="Y13">
        <f>20100+X13</f>
        <v>20700</v>
      </c>
    </row>
    <row r="15" spans="1:3" ht="14.25">
      <c r="A15" s="2" t="s">
        <v>139</v>
      </c>
      <c r="B15" s="2"/>
      <c r="C15" s="2"/>
    </row>
    <row r="16" spans="1:29" ht="14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13</v>
      </c>
      <c r="O16" s="1" t="s">
        <v>39</v>
      </c>
      <c r="P16" s="1" t="s">
        <v>40</v>
      </c>
      <c r="Q16" s="1" t="s">
        <v>41</v>
      </c>
      <c r="R16" s="1" t="s">
        <v>66</v>
      </c>
      <c r="S16" s="1" t="s">
        <v>67</v>
      </c>
      <c r="T16" s="1" t="s">
        <v>68</v>
      </c>
      <c r="U16" s="1" t="s">
        <v>69</v>
      </c>
      <c r="V16" s="1" t="s">
        <v>70</v>
      </c>
      <c r="W16" s="1" t="s">
        <v>71</v>
      </c>
      <c r="X16" s="1" t="s">
        <v>89</v>
      </c>
      <c r="Y16" s="1" t="s">
        <v>90</v>
      </c>
      <c r="Z16" s="1" t="s">
        <v>91</v>
      </c>
      <c r="AA16" s="1" t="s">
        <v>92</v>
      </c>
      <c r="AB16" s="1" t="s">
        <v>140</v>
      </c>
      <c r="AC16" s="1" t="s">
        <v>141</v>
      </c>
    </row>
    <row r="17" spans="1:29" ht="14.25">
      <c r="A17" t="s">
        <v>14</v>
      </c>
      <c r="B17" t="s">
        <v>94</v>
      </c>
      <c r="C17" t="s">
        <v>93</v>
      </c>
      <c r="D17" t="s">
        <v>95</v>
      </c>
      <c r="E17" t="s">
        <v>96</v>
      </c>
      <c r="F17" t="s">
        <v>97</v>
      </c>
      <c r="G17" t="s">
        <v>98</v>
      </c>
      <c r="H17" t="s">
        <v>99</v>
      </c>
      <c r="I17" t="s">
        <v>30</v>
      </c>
      <c r="J17" t="s">
        <v>59</v>
      </c>
      <c r="K17" t="s">
        <v>59</v>
      </c>
      <c r="L17" t="s">
        <v>63</v>
      </c>
      <c r="M17" t="s">
        <v>100</v>
      </c>
      <c r="N17" t="s">
        <v>101</v>
      </c>
      <c r="O17" t="s">
        <v>102</v>
      </c>
      <c r="P17" t="s">
        <v>103</v>
      </c>
      <c r="Q17" t="s">
        <v>17</v>
      </c>
      <c r="R17" t="s">
        <v>104</v>
      </c>
      <c r="S17" t="s">
        <v>95</v>
      </c>
      <c r="T17" t="s">
        <v>105</v>
      </c>
      <c r="U17" t="s">
        <v>106</v>
      </c>
      <c r="V17" t="s">
        <v>107</v>
      </c>
      <c r="W17" t="s">
        <v>108</v>
      </c>
      <c r="X17" t="s">
        <v>95</v>
      </c>
      <c r="Y17" t="s">
        <v>109</v>
      </c>
      <c r="Z17" t="s">
        <v>104</v>
      </c>
      <c r="AA17" t="s">
        <v>25</v>
      </c>
      <c r="AB17">
        <v>197</v>
      </c>
      <c r="AC17">
        <f>24120+AB17</f>
        <v>24317</v>
      </c>
    </row>
    <row r="18" spans="1:29" ht="14.25">
      <c r="A18" t="s">
        <v>26</v>
      </c>
      <c r="B18" t="s">
        <v>111</v>
      </c>
      <c r="C18" t="s">
        <v>110</v>
      </c>
      <c r="D18" t="s">
        <v>112</v>
      </c>
      <c r="E18" t="s">
        <v>113</v>
      </c>
      <c r="F18" t="s">
        <v>114</v>
      </c>
      <c r="G18" t="s">
        <v>114</v>
      </c>
      <c r="H18" t="s">
        <v>115</v>
      </c>
      <c r="I18" t="s">
        <v>115</v>
      </c>
      <c r="J18" t="s">
        <v>74</v>
      </c>
      <c r="K18" t="s">
        <v>116</v>
      </c>
      <c r="L18" t="s">
        <v>77</v>
      </c>
      <c r="M18" t="s">
        <v>20</v>
      </c>
      <c r="N18" t="s">
        <v>117</v>
      </c>
      <c r="O18" t="s">
        <v>18</v>
      </c>
      <c r="P18" t="s">
        <v>118</v>
      </c>
      <c r="Q18" t="s">
        <v>21</v>
      </c>
      <c r="R18" t="s">
        <v>21</v>
      </c>
      <c r="S18" t="s">
        <v>119</v>
      </c>
      <c r="T18" t="s">
        <v>120</v>
      </c>
      <c r="U18" t="s">
        <v>97</v>
      </c>
      <c r="V18" t="s">
        <v>121</v>
      </c>
      <c r="W18" t="s">
        <v>106</v>
      </c>
      <c r="X18" t="s">
        <v>122</v>
      </c>
      <c r="Y18" t="s">
        <v>51</v>
      </c>
      <c r="AB18">
        <v>862</v>
      </c>
      <c r="AC18">
        <f>22110+AB18</f>
        <v>22972</v>
      </c>
    </row>
    <row r="19" spans="1:29" ht="14.25">
      <c r="A19" t="s">
        <v>123</v>
      </c>
      <c r="B19" t="s">
        <v>125</v>
      </c>
      <c r="C19" t="s">
        <v>124</v>
      </c>
      <c r="D19" t="s">
        <v>83</v>
      </c>
      <c r="E19" t="s">
        <v>126</v>
      </c>
      <c r="F19" t="s">
        <v>127</v>
      </c>
      <c r="G19" t="s">
        <v>128</v>
      </c>
      <c r="H19" t="s">
        <v>129</v>
      </c>
      <c r="I19" t="s">
        <v>130</v>
      </c>
      <c r="J19" t="s">
        <v>131</v>
      </c>
      <c r="K19" t="s">
        <v>132</v>
      </c>
      <c r="L19" t="s">
        <v>133</v>
      </c>
      <c r="M19" t="s">
        <v>134</v>
      </c>
      <c r="N19" t="s">
        <v>135</v>
      </c>
      <c r="O19" t="s">
        <v>136</v>
      </c>
      <c r="P19" t="s">
        <v>137</v>
      </c>
      <c r="Q19" t="s">
        <v>138</v>
      </c>
      <c r="R19" t="s">
        <v>126</v>
      </c>
      <c r="AB19">
        <v>0</v>
      </c>
      <c r="AC19">
        <v>15075</v>
      </c>
    </row>
    <row r="21" spans="1:3" ht="14.25">
      <c r="A21" s="2" t="s">
        <v>217</v>
      </c>
      <c r="B21" s="2"/>
      <c r="C21" s="2"/>
    </row>
    <row r="22" spans="1:34" ht="14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" t="s">
        <v>39</v>
      </c>
      <c r="P22" s="1" t="s">
        <v>40</v>
      </c>
      <c r="Q22" s="1" t="s">
        <v>41</v>
      </c>
      <c r="R22" s="1" t="s">
        <v>66</v>
      </c>
      <c r="S22" s="1" t="s">
        <v>67</v>
      </c>
      <c r="T22" s="1" t="s">
        <v>68</v>
      </c>
      <c r="U22" s="1" t="s">
        <v>69</v>
      </c>
      <c r="V22" s="1" t="s">
        <v>70</v>
      </c>
      <c r="W22" s="1" t="s">
        <v>71</v>
      </c>
      <c r="X22" s="1" t="s">
        <v>89</v>
      </c>
      <c r="Y22" s="1" t="s">
        <v>90</v>
      </c>
      <c r="Z22" s="1" t="s">
        <v>91</v>
      </c>
      <c r="AA22" s="1" t="s">
        <v>92</v>
      </c>
      <c r="AB22" s="1" t="s">
        <v>180</v>
      </c>
      <c r="AC22" s="1" t="s">
        <v>181</v>
      </c>
      <c r="AD22" s="1" t="s">
        <v>182</v>
      </c>
      <c r="AE22" s="1" t="s">
        <v>183</v>
      </c>
      <c r="AF22" s="1" t="s">
        <v>184</v>
      </c>
      <c r="AG22" s="1" t="s">
        <v>140</v>
      </c>
      <c r="AH22" s="1" t="s">
        <v>141</v>
      </c>
    </row>
    <row r="23" spans="1:34" ht="14.25">
      <c r="A23" t="s">
        <v>14</v>
      </c>
      <c r="B23" t="s">
        <v>185</v>
      </c>
      <c r="C23" t="s">
        <v>186</v>
      </c>
      <c r="D23" t="s">
        <v>187</v>
      </c>
      <c r="E23" t="s">
        <v>30</v>
      </c>
      <c r="F23" t="s">
        <v>188</v>
      </c>
      <c r="G23" t="s">
        <v>78</v>
      </c>
      <c r="H23" t="s">
        <v>31</v>
      </c>
      <c r="I23" t="s">
        <v>78</v>
      </c>
      <c r="J23" t="s">
        <v>189</v>
      </c>
      <c r="K23" t="s">
        <v>79</v>
      </c>
      <c r="L23" t="s">
        <v>80</v>
      </c>
      <c r="M23" t="s">
        <v>190</v>
      </c>
      <c r="N23" t="s">
        <v>191</v>
      </c>
      <c r="O23" t="s">
        <v>192</v>
      </c>
      <c r="P23" t="s">
        <v>80</v>
      </c>
      <c r="Q23" t="s">
        <v>79</v>
      </c>
      <c r="R23" t="s">
        <v>193</v>
      </c>
      <c r="S23" t="s">
        <v>194</v>
      </c>
      <c r="T23" t="s">
        <v>195</v>
      </c>
      <c r="U23" t="s">
        <v>31</v>
      </c>
      <c r="V23" t="s">
        <v>196</v>
      </c>
      <c r="W23" t="s">
        <v>193</v>
      </c>
      <c r="X23" t="s">
        <v>193</v>
      </c>
      <c r="Y23" t="s">
        <v>188</v>
      </c>
      <c r="Z23" t="s">
        <v>126</v>
      </c>
      <c r="AA23" t="s">
        <v>32</v>
      </c>
      <c r="AB23" t="s">
        <v>197</v>
      </c>
      <c r="AC23" t="s">
        <v>198</v>
      </c>
      <c r="AD23" t="s">
        <v>126</v>
      </c>
      <c r="AE23" t="s">
        <v>131</v>
      </c>
      <c r="AF23" t="s">
        <v>199</v>
      </c>
      <c r="AG23">
        <v>190</v>
      </c>
      <c r="AH23">
        <f>29145+AG23</f>
        <v>29335</v>
      </c>
    </row>
    <row r="24" spans="1:34" ht="14.25">
      <c r="A24" t="s">
        <v>26</v>
      </c>
      <c r="B24" t="s">
        <v>200</v>
      </c>
      <c r="C24" t="s">
        <v>201</v>
      </c>
      <c r="D24" t="s">
        <v>196</v>
      </c>
      <c r="E24" t="s">
        <v>35</v>
      </c>
      <c r="F24" t="s">
        <v>34</v>
      </c>
      <c r="G24" t="s">
        <v>202</v>
      </c>
      <c r="H24" t="s">
        <v>197</v>
      </c>
      <c r="I24" t="s">
        <v>203</v>
      </c>
      <c r="J24" t="s">
        <v>131</v>
      </c>
      <c r="K24" t="s">
        <v>204</v>
      </c>
      <c r="L24" t="s">
        <v>205</v>
      </c>
      <c r="M24" t="s">
        <v>206</v>
      </c>
      <c r="N24" t="s">
        <v>207</v>
      </c>
      <c r="O24" t="s">
        <v>208</v>
      </c>
      <c r="P24" t="s">
        <v>209</v>
      </c>
      <c r="Q24" t="s">
        <v>210</v>
      </c>
      <c r="R24" t="s">
        <v>211</v>
      </c>
      <c r="S24" t="s">
        <v>212</v>
      </c>
      <c r="T24" t="s">
        <v>212</v>
      </c>
      <c r="U24" t="s">
        <v>213</v>
      </c>
      <c r="V24" t="s">
        <v>214</v>
      </c>
      <c r="W24" t="s">
        <v>215</v>
      </c>
      <c r="X24" t="s">
        <v>216</v>
      </c>
      <c r="Y24" t="s">
        <v>138</v>
      </c>
      <c r="Z24" t="s">
        <v>138</v>
      </c>
      <c r="AA24" t="s">
        <v>135</v>
      </c>
      <c r="AB24" t="s">
        <v>214</v>
      </c>
      <c r="AG24">
        <v>50</v>
      </c>
      <c r="AH24">
        <f>25125+AG24</f>
        <v>25175</v>
      </c>
    </row>
    <row r="26" spans="1:3" ht="14.25">
      <c r="A26" s="2" t="s">
        <v>251</v>
      </c>
      <c r="B26" s="2"/>
      <c r="C26" s="2"/>
    </row>
    <row r="27" spans="1:40" ht="14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 t="s">
        <v>39</v>
      </c>
      <c r="P27" s="1" t="s">
        <v>40</v>
      </c>
      <c r="Q27" s="1" t="s">
        <v>41</v>
      </c>
      <c r="R27" s="1" t="s">
        <v>66</v>
      </c>
      <c r="S27" s="1" t="s">
        <v>67</v>
      </c>
      <c r="T27" s="1" t="s">
        <v>68</v>
      </c>
      <c r="U27" s="1" t="s">
        <v>69</v>
      </c>
      <c r="V27" s="1" t="s">
        <v>70</v>
      </c>
      <c r="W27" s="1" t="s">
        <v>71</v>
      </c>
      <c r="X27" s="1" t="s">
        <v>89</v>
      </c>
      <c r="Y27" s="1" t="s">
        <v>90</v>
      </c>
      <c r="Z27" s="1" t="s">
        <v>91</v>
      </c>
      <c r="AA27" s="1" t="s">
        <v>92</v>
      </c>
      <c r="AB27" s="1" t="s">
        <v>180</v>
      </c>
      <c r="AC27" s="1" t="s">
        <v>181</v>
      </c>
      <c r="AD27" s="1" t="s">
        <v>182</v>
      </c>
      <c r="AE27" s="1" t="s">
        <v>183</v>
      </c>
      <c r="AF27" s="1" t="s">
        <v>184</v>
      </c>
      <c r="AG27" s="1" t="s">
        <v>218</v>
      </c>
      <c r="AH27" s="1" t="s">
        <v>219</v>
      </c>
      <c r="AI27" s="1" t="s">
        <v>220</v>
      </c>
      <c r="AJ27" s="1" t="s">
        <v>221</v>
      </c>
      <c r="AK27" s="1" t="s">
        <v>222</v>
      </c>
      <c r="AL27" s="1" t="s">
        <v>223</v>
      </c>
      <c r="AM27" s="1" t="s">
        <v>140</v>
      </c>
      <c r="AN27" s="1" t="s">
        <v>141</v>
      </c>
    </row>
    <row r="28" spans="1:40" ht="14.25">
      <c r="A28" t="s">
        <v>14</v>
      </c>
      <c r="B28" t="s">
        <v>224</v>
      </c>
      <c r="C28" t="s">
        <v>225</v>
      </c>
      <c r="D28" t="s">
        <v>105</v>
      </c>
      <c r="E28" t="s">
        <v>109</v>
      </c>
      <c r="F28" t="s">
        <v>226</v>
      </c>
      <c r="G28" t="s">
        <v>97</v>
      </c>
      <c r="H28" t="s">
        <v>107</v>
      </c>
      <c r="I28" t="s">
        <v>108</v>
      </c>
      <c r="J28" t="s">
        <v>227</v>
      </c>
      <c r="K28" t="s">
        <v>120</v>
      </c>
      <c r="L28" t="s">
        <v>98</v>
      </c>
      <c r="M28" t="s">
        <v>95</v>
      </c>
      <c r="N28" t="s">
        <v>97</v>
      </c>
      <c r="O28" t="s">
        <v>104</v>
      </c>
      <c r="P28" t="s">
        <v>108</v>
      </c>
      <c r="Q28" t="s">
        <v>99</v>
      </c>
      <c r="R28" t="s">
        <v>109</v>
      </c>
      <c r="S28" t="s">
        <v>97</v>
      </c>
      <c r="T28" t="s">
        <v>228</v>
      </c>
      <c r="U28" t="s">
        <v>113</v>
      </c>
      <c r="V28" t="s">
        <v>97</v>
      </c>
      <c r="W28" t="s">
        <v>95</v>
      </c>
      <c r="X28" t="s">
        <v>229</v>
      </c>
      <c r="Y28" t="s">
        <v>229</v>
      </c>
      <c r="Z28" t="s">
        <v>21</v>
      </c>
      <c r="AA28" t="s">
        <v>230</v>
      </c>
      <c r="AB28" t="s">
        <v>118</v>
      </c>
      <c r="AC28" t="s">
        <v>122</v>
      </c>
      <c r="AD28" t="s">
        <v>19</v>
      </c>
      <c r="AE28" t="s">
        <v>231</v>
      </c>
      <c r="AF28" t="s">
        <v>119</v>
      </c>
      <c r="AG28" t="s">
        <v>21</v>
      </c>
      <c r="AH28" t="s">
        <v>114</v>
      </c>
      <c r="AI28" t="s">
        <v>76</v>
      </c>
      <c r="AJ28" t="s">
        <v>232</v>
      </c>
      <c r="AK28" t="s">
        <v>233</v>
      </c>
      <c r="AL28" t="s">
        <v>234</v>
      </c>
      <c r="AM28">
        <v>75</v>
      </c>
      <c r="AN28">
        <f>35175+AM28</f>
        <v>35250</v>
      </c>
    </row>
    <row r="29" spans="1:40" ht="14.25">
      <c r="A29" t="s">
        <v>26</v>
      </c>
      <c r="B29" t="s">
        <v>235</v>
      </c>
      <c r="C29" t="s">
        <v>236</v>
      </c>
      <c r="D29" t="s">
        <v>104</v>
      </c>
      <c r="E29" t="s">
        <v>227</v>
      </c>
      <c r="F29" t="s">
        <v>108</v>
      </c>
      <c r="G29" t="s">
        <v>122</v>
      </c>
      <c r="H29" t="s">
        <v>18</v>
      </c>
      <c r="I29" t="s">
        <v>237</v>
      </c>
      <c r="J29" t="s">
        <v>25</v>
      </c>
      <c r="K29" t="s">
        <v>122</v>
      </c>
      <c r="L29" t="s">
        <v>237</v>
      </c>
      <c r="M29" t="s">
        <v>238</v>
      </c>
      <c r="N29" t="s">
        <v>118</v>
      </c>
      <c r="O29" t="s">
        <v>20</v>
      </c>
      <c r="P29" t="s">
        <v>119</v>
      </c>
      <c r="Q29" t="s">
        <v>118</v>
      </c>
      <c r="R29" t="s">
        <v>238</v>
      </c>
      <c r="S29" t="s">
        <v>187</v>
      </c>
      <c r="T29" t="s">
        <v>116</v>
      </c>
      <c r="U29" t="s">
        <v>239</v>
      </c>
      <c r="V29" t="s">
        <v>78</v>
      </c>
      <c r="W29" t="s">
        <v>196</v>
      </c>
      <c r="X29" t="s">
        <v>188</v>
      </c>
      <c r="Y29" t="s">
        <v>137</v>
      </c>
      <c r="Z29" t="s">
        <v>128</v>
      </c>
      <c r="AA29" t="s">
        <v>128</v>
      </c>
      <c r="AB29" t="s">
        <v>196</v>
      </c>
      <c r="AC29" t="s">
        <v>240</v>
      </c>
      <c r="AD29" t="s">
        <v>241</v>
      </c>
      <c r="AE29" t="s">
        <v>242</v>
      </c>
      <c r="AF29" t="s">
        <v>243</v>
      </c>
      <c r="AG29" t="s">
        <v>195</v>
      </c>
      <c r="AH29" t="s">
        <v>232</v>
      </c>
      <c r="AM29">
        <v>210</v>
      </c>
      <c r="AN29">
        <f>31155+AM29</f>
        <v>31365</v>
      </c>
    </row>
    <row r="30" spans="1:40" ht="14.25">
      <c r="A30" t="s">
        <v>123</v>
      </c>
      <c r="B30" t="s">
        <v>244</v>
      </c>
      <c r="C30" t="s">
        <v>245</v>
      </c>
      <c r="D30" t="s">
        <v>20</v>
      </c>
      <c r="E30" t="s">
        <v>20</v>
      </c>
      <c r="F30" t="s">
        <v>187</v>
      </c>
      <c r="G30" t="s">
        <v>246</v>
      </c>
      <c r="H30" t="s">
        <v>76</v>
      </c>
      <c r="I30" t="s">
        <v>83</v>
      </c>
      <c r="J30" t="s">
        <v>77</v>
      </c>
      <c r="K30" t="s">
        <v>246</v>
      </c>
      <c r="L30" t="s">
        <v>246</v>
      </c>
      <c r="M30" t="s">
        <v>76</v>
      </c>
      <c r="N30" t="s">
        <v>113</v>
      </c>
      <c r="O30" t="s">
        <v>76</v>
      </c>
      <c r="P30" t="s">
        <v>29</v>
      </c>
      <c r="Q30" t="s">
        <v>79</v>
      </c>
      <c r="R30" t="s">
        <v>247</v>
      </c>
      <c r="S30" t="s">
        <v>194</v>
      </c>
      <c r="T30" t="s">
        <v>190</v>
      </c>
      <c r="U30" t="s">
        <v>82</v>
      </c>
      <c r="V30" t="s">
        <v>248</v>
      </c>
      <c r="W30" t="s">
        <v>31</v>
      </c>
      <c r="X30" t="s">
        <v>132</v>
      </c>
      <c r="Y30" t="s">
        <v>191</v>
      </c>
      <c r="Z30" t="s">
        <v>128</v>
      </c>
      <c r="AA30" t="s">
        <v>196</v>
      </c>
      <c r="AB30" t="s">
        <v>33</v>
      </c>
      <c r="AC30" t="s">
        <v>35</v>
      </c>
      <c r="AD30" t="s">
        <v>249</v>
      </c>
      <c r="AE30" t="s">
        <v>250</v>
      </c>
      <c r="AF30" t="s">
        <v>199</v>
      </c>
      <c r="AG30" t="s">
        <v>35</v>
      </c>
      <c r="AM30">
        <v>300</v>
      </c>
      <c r="AN30">
        <f>31150+AM30</f>
        <v>31450</v>
      </c>
    </row>
    <row r="32" spans="1:3" ht="14.25">
      <c r="A32" s="2" t="s">
        <v>296</v>
      </c>
      <c r="B32" s="2"/>
      <c r="C32" s="2"/>
    </row>
    <row r="33" spans="1:48" ht="14.25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7</v>
      </c>
      <c r="I33" s="1" t="s">
        <v>8</v>
      </c>
      <c r="J33" s="1" t="s">
        <v>9</v>
      </c>
      <c r="K33" s="1" t="s">
        <v>10</v>
      </c>
      <c r="L33" s="1" t="s">
        <v>11</v>
      </c>
      <c r="M33" s="1" t="s">
        <v>12</v>
      </c>
      <c r="N33" s="1" t="s">
        <v>13</v>
      </c>
      <c r="O33" s="1" t="s">
        <v>39</v>
      </c>
      <c r="P33" s="1" t="s">
        <v>40</v>
      </c>
      <c r="Q33" s="1" t="s">
        <v>41</v>
      </c>
      <c r="R33" s="1" t="s">
        <v>66</v>
      </c>
      <c r="S33" s="1" t="s">
        <v>67</v>
      </c>
      <c r="T33" s="1" t="s">
        <v>68</v>
      </c>
      <c r="U33" s="1" t="s">
        <v>69</v>
      </c>
      <c r="V33" s="1" t="s">
        <v>70</v>
      </c>
      <c r="W33" s="1" t="s">
        <v>71</v>
      </c>
      <c r="X33" s="1" t="s">
        <v>89</v>
      </c>
      <c r="Y33" s="1" t="s">
        <v>90</v>
      </c>
      <c r="Z33" s="1" t="s">
        <v>91</v>
      </c>
      <c r="AA33" s="1" t="s">
        <v>92</v>
      </c>
      <c r="AB33" s="1" t="s">
        <v>180</v>
      </c>
      <c r="AC33" s="1" t="s">
        <v>181</v>
      </c>
      <c r="AD33" s="1" t="s">
        <v>182</v>
      </c>
      <c r="AE33" s="1" t="s">
        <v>183</v>
      </c>
      <c r="AF33" s="1" t="s">
        <v>184</v>
      </c>
      <c r="AG33" s="1" t="s">
        <v>218</v>
      </c>
      <c r="AH33" s="1" t="s">
        <v>219</v>
      </c>
      <c r="AI33" s="1" t="s">
        <v>220</v>
      </c>
      <c r="AJ33" s="1" t="s">
        <v>221</v>
      </c>
      <c r="AK33" s="1" t="s">
        <v>222</v>
      </c>
      <c r="AL33" s="1" t="s">
        <v>223</v>
      </c>
      <c r="AM33" s="1" t="s">
        <v>252</v>
      </c>
      <c r="AN33" s="1" t="s">
        <v>253</v>
      </c>
      <c r="AO33" s="1" t="s">
        <v>254</v>
      </c>
      <c r="AP33" s="1" t="s">
        <v>255</v>
      </c>
      <c r="AQ33" s="1" t="s">
        <v>256</v>
      </c>
      <c r="AR33" s="1" t="s">
        <v>257</v>
      </c>
      <c r="AS33" s="1" t="s">
        <v>258</v>
      </c>
      <c r="AT33" s="1" t="s">
        <v>259</v>
      </c>
      <c r="AU33" s="1" t="s">
        <v>140</v>
      </c>
      <c r="AV33" s="1" t="s">
        <v>141</v>
      </c>
    </row>
    <row r="34" spans="1:48" ht="14.25">
      <c r="A34" t="s">
        <v>14</v>
      </c>
      <c r="B34" t="s">
        <v>260</v>
      </c>
      <c r="C34" t="s">
        <v>261</v>
      </c>
      <c r="D34" t="s">
        <v>262</v>
      </c>
      <c r="E34" t="s">
        <v>263</v>
      </c>
      <c r="F34" t="s">
        <v>129</v>
      </c>
      <c r="G34" t="s">
        <v>264</v>
      </c>
      <c r="H34" t="s">
        <v>265</v>
      </c>
      <c r="I34" t="s">
        <v>243</v>
      </c>
      <c r="J34" t="s">
        <v>204</v>
      </c>
      <c r="K34" t="s">
        <v>129</v>
      </c>
      <c r="L34" t="s">
        <v>266</v>
      </c>
      <c r="M34" t="s">
        <v>267</v>
      </c>
      <c r="N34" t="s">
        <v>268</v>
      </c>
      <c r="O34" t="s">
        <v>206</v>
      </c>
      <c r="P34" t="s">
        <v>269</v>
      </c>
      <c r="Q34" t="s">
        <v>136</v>
      </c>
      <c r="R34" t="s">
        <v>129</v>
      </c>
      <c r="S34" t="s">
        <v>270</v>
      </c>
      <c r="T34" t="s">
        <v>271</v>
      </c>
      <c r="U34" t="s">
        <v>272</v>
      </c>
      <c r="V34" t="s">
        <v>273</v>
      </c>
      <c r="W34" t="s">
        <v>133</v>
      </c>
      <c r="X34" t="s">
        <v>274</v>
      </c>
      <c r="Y34" t="s">
        <v>275</v>
      </c>
      <c r="Z34" t="s">
        <v>276</v>
      </c>
      <c r="AA34" t="s">
        <v>277</v>
      </c>
      <c r="AB34" t="s">
        <v>278</v>
      </c>
      <c r="AC34" t="s">
        <v>279</v>
      </c>
      <c r="AD34" t="s">
        <v>280</v>
      </c>
      <c r="AE34" t="s">
        <v>281</v>
      </c>
      <c r="AF34" t="s">
        <v>282</v>
      </c>
      <c r="AG34" t="s">
        <v>268</v>
      </c>
      <c r="AH34" t="s">
        <v>283</v>
      </c>
      <c r="AI34" t="s">
        <v>284</v>
      </c>
      <c r="AJ34" t="s">
        <v>285</v>
      </c>
      <c r="AK34" t="s">
        <v>286</v>
      </c>
      <c r="AL34" t="s">
        <v>287</v>
      </c>
      <c r="AM34" t="s">
        <v>288</v>
      </c>
      <c r="AN34" t="s">
        <v>289</v>
      </c>
      <c r="AO34" t="s">
        <v>290</v>
      </c>
      <c r="AP34" t="s">
        <v>291</v>
      </c>
      <c r="AQ34" t="s">
        <v>292</v>
      </c>
      <c r="AR34" t="s">
        <v>293</v>
      </c>
      <c r="AS34" t="s">
        <v>294</v>
      </c>
      <c r="AT34" t="s">
        <v>295</v>
      </c>
      <c r="AU34">
        <v>200</v>
      </c>
      <c r="AV34">
        <f>43215+AU34</f>
        <v>43415</v>
      </c>
    </row>
  </sheetData>
  <sheetProtection/>
  <mergeCells count="7">
    <mergeCell ref="A32:C32"/>
    <mergeCell ref="A1:C1"/>
    <mergeCell ref="A6:C6"/>
    <mergeCell ref="A11:C11"/>
    <mergeCell ref="A15:C15"/>
    <mergeCell ref="A21:C21"/>
    <mergeCell ref="A26:C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zoomScale="256" zoomScaleNormal="256" zoomScalePageLayoutView="0" workbookViewId="0" topLeftCell="A1">
      <selection activeCell="B13" sqref="B13"/>
    </sheetView>
  </sheetViews>
  <sheetFormatPr defaultColWidth="9.140625" defaultRowHeight="15"/>
  <cols>
    <col min="3" max="3" width="20.140625" style="0" bestFit="1" customWidth="1"/>
  </cols>
  <sheetData>
    <row r="2" spans="1:4" ht="14.25">
      <c r="A2" s="2" t="s">
        <v>142</v>
      </c>
      <c r="B2" s="2"/>
      <c r="C2" s="2"/>
      <c r="D2" s="2"/>
    </row>
    <row r="3" spans="1:4" ht="14.25">
      <c r="A3" s="1" t="s">
        <v>0</v>
      </c>
      <c r="B3" s="1" t="s">
        <v>1</v>
      </c>
      <c r="C3" s="1" t="s">
        <v>2</v>
      </c>
      <c r="D3" s="1" t="s">
        <v>143</v>
      </c>
    </row>
    <row r="4" spans="1:4" ht="14.25">
      <c r="A4" t="s">
        <v>14</v>
      </c>
      <c r="B4" t="s">
        <v>144</v>
      </c>
      <c r="C4" t="s">
        <v>145</v>
      </c>
      <c r="D4" t="s">
        <v>77</v>
      </c>
    </row>
    <row r="5" spans="1:4" ht="14.25">
      <c r="A5" t="s">
        <v>26</v>
      </c>
      <c r="B5" t="s">
        <v>146</v>
      </c>
      <c r="C5" t="s">
        <v>147</v>
      </c>
      <c r="D5" t="s">
        <v>86</v>
      </c>
    </row>
    <row r="6" spans="1:4" ht="14.25">
      <c r="A6" t="s">
        <v>123</v>
      </c>
      <c r="B6" t="s">
        <v>148</v>
      </c>
      <c r="C6" t="s">
        <v>149</v>
      </c>
      <c r="D6" t="s">
        <v>86</v>
      </c>
    </row>
    <row r="8" spans="1:4" ht="14.25">
      <c r="A8" s="2" t="s">
        <v>150</v>
      </c>
      <c r="B8" s="2"/>
      <c r="C8" s="2"/>
      <c r="D8" s="2"/>
    </row>
    <row r="9" spans="1:4" ht="14.25">
      <c r="A9" s="1" t="s">
        <v>0</v>
      </c>
      <c r="B9" s="1" t="s">
        <v>1</v>
      </c>
      <c r="C9" s="1" t="s">
        <v>2</v>
      </c>
      <c r="D9" s="1" t="s">
        <v>143</v>
      </c>
    </row>
    <row r="10" spans="1:4" ht="14.25">
      <c r="A10" t="s">
        <v>14</v>
      </c>
      <c r="B10" t="s">
        <v>151</v>
      </c>
      <c r="C10" t="s">
        <v>152</v>
      </c>
      <c r="D10" t="s">
        <v>98</v>
      </c>
    </row>
    <row r="11" spans="1:4" ht="14.25">
      <c r="A11" t="s">
        <v>26</v>
      </c>
      <c r="B11" t="s">
        <v>153</v>
      </c>
      <c r="C11" t="s">
        <v>154</v>
      </c>
      <c r="D11" t="s">
        <v>121</v>
      </c>
    </row>
    <row r="12" spans="1:4" ht="14.25">
      <c r="A12" t="s">
        <v>123</v>
      </c>
      <c r="B12" t="s">
        <v>155</v>
      </c>
      <c r="C12" t="s">
        <v>156</v>
      </c>
      <c r="D12" t="s">
        <v>75</v>
      </c>
    </row>
    <row r="14" spans="1:4" ht="14.25">
      <c r="A14" s="2" t="s">
        <v>157</v>
      </c>
      <c r="B14" s="2"/>
      <c r="C14" s="2"/>
      <c r="D14" s="2"/>
    </row>
    <row r="15" spans="1:4" ht="14.25">
      <c r="A15" s="1" t="s">
        <v>0</v>
      </c>
      <c r="B15" s="1" t="s">
        <v>1</v>
      </c>
      <c r="C15" s="1" t="s">
        <v>2</v>
      </c>
      <c r="D15" s="1" t="s">
        <v>143</v>
      </c>
    </row>
    <row r="16" spans="1:4" ht="14.25">
      <c r="A16" t="s">
        <v>14</v>
      </c>
      <c r="B16" t="s">
        <v>158</v>
      </c>
      <c r="C16" t="s">
        <v>159</v>
      </c>
      <c r="D16" t="s">
        <v>160</v>
      </c>
    </row>
    <row r="18" spans="1:4" ht="14.25">
      <c r="A18" s="2" t="s">
        <v>164</v>
      </c>
      <c r="B18" s="2"/>
      <c r="C18" s="2"/>
      <c r="D18" s="2"/>
    </row>
    <row r="19" spans="1:4" ht="14.25">
      <c r="A19" s="1" t="s">
        <v>0</v>
      </c>
      <c r="B19" s="1" t="s">
        <v>1</v>
      </c>
      <c r="C19" s="1" t="s">
        <v>2</v>
      </c>
      <c r="D19" s="1" t="s">
        <v>143</v>
      </c>
    </row>
    <row r="20" spans="1:4" ht="14.25">
      <c r="A20" t="s">
        <v>14</v>
      </c>
      <c r="B20" t="s">
        <v>161</v>
      </c>
      <c r="C20" t="s">
        <v>162</v>
      </c>
      <c r="D20" t="s">
        <v>163</v>
      </c>
    </row>
    <row r="22" spans="1:4" ht="14.25">
      <c r="A22" s="2" t="s">
        <v>170</v>
      </c>
      <c r="B22" s="2"/>
      <c r="C22" s="2"/>
      <c r="D22" s="2"/>
    </row>
    <row r="23" spans="1:5" ht="14.25">
      <c r="A23" s="1" t="s">
        <v>0</v>
      </c>
      <c r="B23" s="1" t="s">
        <v>1</v>
      </c>
      <c r="C23" s="1" t="s">
        <v>2</v>
      </c>
      <c r="D23" s="1" t="s">
        <v>165</v>
      </c>
      <c r="E23" s="1" t="s">
        <v>143</v>
      </c>
    </row>
    <row r="24" spans="1:5" ht="14.25">
      <c r="A24" t="s">
        <v>14</v>
      </c>
      <c r="B24" t="s">
        <v>167</v>
      </c>
      <c r="C24" t="s">
        <v>166</v>
      </c>
      <c r="D24" t="s">
        <v>168</v>
      </c>
      <c r="E24" t="s">
        <v>169</v>
      </c>
    </row>
    <row r="26" spans="1:4" ht="14.25">
      <c r="A26" s="2" t="s">
        <v>179</v>
      </c>
      <c r="B26" s="2"/>
      <c r="C26" s="2"/>
      <c r="D26" s="2"/>
    </row>
    <row r="27" spans="1:5" ht="14.25">
      <c r="A27" s="1" t="s">
        <v>0</v>
      </c>
      <c r="B27" s="1" t="s">
        <v>1</v>
      </c>
      <c r="C27" s="1" t="s">
        <v>2</v>
      </c>
      <c r="D27" s="1" t="s">
        <v>165</v>
      </c>
      <c r="E27" s="1" t="s">
        <v>143</v>
      </c>
    </row>
    <row r="28" spans="1:5" ht="14.25">
      <c r="A28" t="s">
        <v>14</v>
      </c>
      <c r="B28" t="s">
        <v>172</v>
      </c>
      <c r="C28" t="s">
        <v>171</v>
      </c>
      <c r="D28" t="s">
        <v>173</v>
      </c>
      <c r="E28" t="s">
        <v>174</v>
      </c>
    </row>
    <row r="29" spans="1:5" ht="14.25">
      <c r="A29" t="s">
        <v>26</v>
      </c>
      <c r="B29" t="s">
        <v>176</v>
      </c>
      <c r="C29" t="s">
        <v>175</v>
      </c>
      <c r="D29" t="s">
        <v>177</v>
      </c>
      <c r="E29" t="s">
        <v>178</v>
      </c>
    </row>
  </sheetData>
  <sheetProtection/>
  <mergeCells count="6">
    <mergeCell ref="A26:D26"/>
    <mergeCell ref="A2:D2"/>
    <mergeCell ref="A8:D8"/>
    <mergeCell ref="A14:D14"/>
    <mergeCell ref="A18:D18"/>
    <mergeCell ref="A22:D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Hogye Szabolcs</dc:creator>
  <cp:keywords/>
  <dc:description/>
  <cp:lastModifiedBy>Windows-felhasználó</cp:lastModifiedBy>
  <dcterms:created xsi:type="dcterms:W3CDTF">2021-08-21T10:42:55Z</dcterms:created>
  <dcterms:modified xsi:type="dcterms:W3CDTF">2021-08-22T19:50:34Z</dcterms:modified>
  <cp:category/>
  <cp:version/>
  <cp:contentType/>
  <cp:contentStatus/>
</cp:coreProperties>
</file>